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ЭтаКнига" defaultThemeVersion="124226"/>
  <mc:AlternateContent xmlns:mc="http://schemas.openxmlformats.org/markup-compatibility/2006">
    <mc:Choice Requires="x15">
      <x15ac:absPath xmlns:x15ac="http://schemas.microsoft.com/office/spreadsheetml/2010/11/ac" url="O:\OTO\Шаблоны для  ФСТ_РЭКов\Раскрытие информации\На сайт Фортум\Тарифы на ЭЭ и ЭМ\2021\ВР\"/>
    </mc:Choice>
  </mc:AlternateContent>
  <xr:revisionPtr revIDLastSave="0" documentId="13_ncr:1_{0527BC5C-FDD0-41C3-A8CD-9A8F9E5C0EDF}" xr6:coauthVersionLast="45" xr6:coauthVersionMax="45" xr10:uidLastSave="{00000000-0000-0000-0000-000000000000}"/>
  <bookViews>
    <workbookView xWindow="-120" yWindow="-120" windowWidth="25440" windowHeight="15390" tabRatio="942" xr2:uid="{00000000-000D-0000-FFFF-FFFF00000000}"/>
  </bookViews>
  <sheets>
    <sheet name="Титульный" sheetId="58" r:id="rId1"/>
    <sheet name="Свод" sheetId="4" r:id="rId2"/>
    <sheet name="Информация об организации" sheetId="3" r:id="rId3"/>
    <sheet name="АТЭЦ ДМ_П4" sheetId="75" r:id="rId4"/>
    <sheet name="АТЭЦ ДМ_П5" sheetId="76"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3">'АТЭЦ ДМ_П4'!$A$1:$F$52</definedName>
    <definedName name="_xlnm.Print_Area" localSheetId="4">'АТЭЦ ДМ_П5'!$A$1:$I$31</definedName>
    <definedName name="Публичное_акционерное_общество__Фортум">Свод!$C$5</definedName>
    <definedName name="р">P5_SCOPE_PER_PRT,P6_SCOPE_PER_PRT,P7_SCOPE_PER_PRT,P8_SCOPE_PER_PRT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 i="75" l="1"/>
  <c r="E29" i="75"/>
  <c r="D29" i="75"/>
  <c r="F28" i="75"/>
  <c r="E28" i="75"/>
  <c r="D28" i="75"/>
  <c r="F26" i="75"/>
  <c r="E26" i="75"/>
  <c r="F24" i="75"/>
  <c r="F22" i="75"/>
  <c r="E24" i="75"/>
  <c r="E22" i="75"/>
  <c r="F23" i="75"/>
  <c r="E23" i="75"/>
  <c r="F21" i="75"/>
  <c r="E21" i="75"/>
  <c r="F20" i="75"/>
  <c r="E20" i="75"/>
  <c r="H13" i="76"/>
  <c r="H12" i="76"/>
  <c r="H11" i="76"/>
  <c r="D26" i="75"/>
  <c r="F18" i="75"/>
  <c r="E18" i="75"/>
  <c r="F17" i="75"/>
  <c r="E17" i="75"/>
  <c r="F16" i="75"/>
  <c r="E16" i="75"/>
  <c r="F15" i="75"/>
  <c r="E15" i="75"/>
  <c r="D15" i="75"/>
  <c r="F14" i="75"/>
  <c r="E14" i="75"/>
  <c r="D14" i="75"/>
  <c r="F13" i="75"/>
  <c r="E13" i="75"/>
  <c r="D13" i="75"/>
  <c r="F12" i="75"/>
  <c r="E12" i="75"/>
  <c r="D12" i="75"/>
  <c r="F11" i="75"/>
  <c r="E11" i="75"/>
  <c r="D11" i="75"/>
  <c r="F10" i="75"/>
  <c r="E10" i="75"/>
  <c r="D10" i="75"/>
  <c r="G12" i="76" l="1"/>
  <c r="F12" i="76"/>
  <c r="H15" i="76" l="1"/>
  <c r="G15" i="76"/>
  <c r="F15" i="76"/>
  <c r="E15" i="76"/>
  <c r="D15" i="76"/>
  <c r="G11" i="76"/>
  <c r="G13" i="76"/>
  <c r="F13" i="76"/>
  <c r="F11" i="76" l="1"/>
  <c r="G26" i="76"/>
  <c r="F26" i="76"/>
  <c r="E26" i="76"/>
  <c r="D26" i="76"/>
  <c r="H26" i="76"/>
  <c r="E13" i="76"/>
  <c r="D13" i="76"/>
  <c r="E11" i="76"/>
  <c r="D11" i="76"/>
  <c r="D48" i="75" l="1"/>
  <c r="D35" i="75" l="1"/>
  <c r="D34" i="75"/>
  <c r="D33" i="75"/>
  <c r="D32" i="75"/>
  <c r="D31" i="75" l="1"/>
  <c r="D8" i="75" l="1"/>
  <c r="A5" i="75" l="1"/>
  <c r="A5" i="76"/>
  <c r="H8" i="76"/>
  <c r="F8" i="76"/>
  <c r="D8" i="76"/>
  <c r="F8" i="75"/>
  <c r="E8" i="75"/>
  <c r="B3" i="4" l="1"/>
  <c r="A2" i="4"/>
</calcChain>
</file>

<file path=xl/sharedStrings.xml><?xml version="1.0" encoding="utf-8"?>
<sst xmlns="http://schemas.openxmlformats.org/spreadsheetml/2006/main" count="243" uniqueCount="174">
  <si>
    <t>Аргаяшская ТЭЦ без ДПМ/НВ</t>
  </si>
  <si>
    <t>№ п/п</t>
  </si>
  <si>
    <t>ИНН</t>
  </si>
  <si>
    <t>КПП</t>
  </si>
  <si>
    <t>Фактический адрес</t>
  </si>
  <si>
    <t>7203162698</t>
  </si>
  <si>
    <t>Чуваев Александр Анатольевич</t>
  </si>
  <si>
    <t>fortum@fortum.ru</t>
  </si>
  <si>
    <t xml:space="preserve">+ 7 351 259-64-09
</t>
  </si>
  <si>
    <t>Наименование показателей</t>
  </si>
  <si>
    <t>Единица измерения</t>
  </si>
  <si>
    <t>Необходимая валовая выручка - всего</t>
  </si>
  <si>
    <t>Показатели численности персонала и фонда оплаты труда по регулируемым видам деятельности</t>
  </si>
  <si>
    <t>Реквизиты инвестиционной программы (кем утверждена, дата утверждения, номер приказа или решения, электронный адрес размещения)</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</si>
  <si>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</si>
  <si>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</si>
  <si>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</si>
  <si>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Амортизация</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</si>
  <si>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</si>
  <si>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</si>
  <si>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</si>
  <si>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от производства тепловой энергии</t>
  </si>
  <si>
    <t>1-е полугодие</t>
  </si>
  <si>
    <t>2-е полугодие</t>
  </si>
  <si>
    <t>х</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</si>
  <si>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</si>
  <si>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</si>
  <si>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МВт</t>
  </si>
  <si>
    <t>г/кВтч</t>
  </si>
  <si>
    <t>ПРЕДЛОЖЕНИЕ</t>
  </si>
  <si>
    <t>Раздел 1. Информация об организации</t>
  </si>
  <si>
    <t>Раздел 2. Основные показатели деятельности генерирующих объектов</t>
  </si>
  <si>
    <t>от производства электрической энергии</t>
  </si>
  <si>
    <t>Раздел 3. Цены (тарифы) по регулируемым видам деятельности организации</t>
  </si>
  <si>
    <t>средний одноставочный тариф на тепловую энергию</t>
  </si>
  <si>
    <t>руб./Гкал</t>
  </si>
  <si>
    <t>одноставочный тариф на горячее водоснабжение</t>
  </si>
  <si>
    <t>тариф на отборный пар давлением:</t>
  </si>
  <si>
    <t>1,2 - 2,5 кг/см2</t>
  </si>
  <si>
    <t>2,5 - 7,0 кг/см2</t>
  </si>
  <si>
    <t>7,0 - 13,0 кг/см2</t>
  </si>
  <si>
    <t>&gt; 13 кг/см2</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</si>
  <si>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</si>
  <si>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</si>
  <si>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</si>
  <si>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</si>
  <si>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тариф на тепловую энергию</t>
  </si>
  <si>
    <t>средний тариф на теплоноситель, в т.ч.</t>
  </si>
  <si>
    <t>вода</t>
  </si>
  <si>
    <t>пар</t>
  </si>
  <si>
    <t>подлежащих регулированию в соответствии с Основами ценообразования в области регулируемых цен (тарифов) в электроэнергетике, утвержденными постановлением Правительства Российской Федерации от 29 декабря 2011 г. N 1178,</t>
  </si>
  <si>
    <t>полное наименование юридического лица</t>
  </si>
  <si>
    <t>сокращенное наименование юридического лица</t>
  </si>
  <si>
    <t>наименование генерирующего объекта</t>
  </si>
  <si>
    <t>на</t>
  </si>
  <si>
    <t>год</t>
  </si>
  <si>
    <r>
      <t xml:space="preserve">Информация об организации
</t>
    </r>
    <r>
      <rPr>
        <sz val="9"/>
        <color theme="1"/>
        <rFont val="Tahoma"/>
        <family val="2"/>
        <charset val="204"/>
      </rPr>
      <t>(</t>
    </r>
    <r>
      <rPr>
        <i/>
        <u/>
        <sz val="9"/>
        <color theme="1"/>
        <rFont val="Tahoma"/>
        <family val="2"/>
        <charset val="204"/>
      </rPr>
      <t>Приложение № 1</t>
    </r>
    <r>
      <rPr>
        <sz val="9"/>
        <color theme="1"/>
        <rFont val="Tahoma"/>
        <family val="2"/>
        <charset val="204"/>
      </rPr>
      <t xml:space="preserve"> к предложению о размере цен)</t>
    </r>
  </si>
  <si>
    <r>
      <t xml:space="preserve">Основные показатели деятельности генерирующих объектов
</t>
    </r>
    <r>
      <rPr>
        <sz val="9"/>
        <color theme="1"/>
        <rFont val="Tahoma"/>
        <family val="2"/>
        <charset val="204"/>
      </rPr>
      <t>(</t>
    </r>
    <r>
      <rPr>
        <i/>
        <u/>
        <sz val="9"/>
        <color theme="1"/>
        <rFont val="Tahoma"/>
        <family val="2"/>
        <charset val="204"/>
      </rPr>
      <t>Приложение № 4</t>
    </r>
    <r>
      <rPr>
        <sz val="9"/>
        <color theme="1"/>
        <rFont val="Tahoma"/>
        <family val="2"/>
        <charset val="204"/>
      </rPr>
      <t xml:space="preserve"> к предложению о размере цен)</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</si>
  <si>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Приложение № 5</t>
    </r>
    <r>
      <rPr>
        <sz val="9"/>
        <color theme="1"/>
        <rFont val="Tahoma"/>
        <family val="2"/>
        <charset val="204"/>
      </rPr>
      <t xml:space="preserve"> к предложению о размере цен)</t>
    </r>
  </si>
  <si>
    <t>к предложению о размере цен (тарифов)</t>
  </si>
  <si>
    <t>Полное наименование</t>
  </si>
  <si>
    <t>Сокращенное наименование</t>
  </si>
  <si>
    <t>Место нахождения</t>
  </si>
  <si>
    <t>Адрес электронной почты</t>
  </si>
  <si>
    <t>Факс</t>
  </si>
  <si>
    <t>Приложение № 1</t>
  </si>
  <si>
    <t xml:space="preserve"> к предложению о размере
 цен (тарифов)</t>
  </si>
  <si>
    <t>ФИО руководителя</t>
  </si>
  <si>
    <t>Контактные телефоны</t>
  </si>
  <si>
    <t>№</t>
  </si>
  <si>
    <t>1.</t>
  </si>
  <si>
    <t>2.</t>
  </si>
  <si>
    <t>3.</t>
  </si>
  <si>
    <t>Производство электрической энергии</t>
  </si>
  <si>
    <t>4.</t>
  </si>
  <si>
    <t>Полезный отпуск электрической энергии</t>
  </si>
  <si>
    <t>5.</t>
  </si>
  <si>
    <t>Отпуск тепловой энергии с коллекторов</t>
  </si>
  <si>
    <t>тыс. Гкал</t>
  </si>
  <si>
    <t>6.</t>
  </si>
  <si>
    <t>Отпуск тепловой энергии в сеть</t>
  </si>
  <si>
    <t>7.</t>
  </si>
  <si>
    <t>тыс. рублей</t>
  </si>
  <si>
    <t>7.1.</t>
  </si>
  <si>
    <t>7.2.</t>
  </si>
  <si>
    <t>7.3.</t>
  </si>
  <si>
    <t>8.</t>
  </si>
  <si>
    <t>Топливо - всего</t>
  </si>
  <si>
    <t>8.1.</t>
  </si>
  <si>
    <t>топливо на электрическую энергию</t>
  </si>
  <si>
    <t>удельный расход условного топлива на электрическую энергию</t>
  </si>
  <si>
    <t>8.2.</t>
  </si>
  <si>
    <t>топливо на тепловую энергию</t>
  </si>
  <si>
    <t>удельный расход условного топлива на тепловую энергию</t>
  </si>
  <si>
    <t>кг/Гкал</t>
  </si>
  <si>
    <t>реквизиты решения по удельному расходу условного топлива на отпуск тепловой и электрической энергии</t>
  </si>
  <si>
    <t>9.</t>
  </si>
  <si>
    <t>10.</t>
  </si>
  <si>
    <t>10.1.</t>
  </si>
  <si>
    <t>среднесписочная численность персонала</t>
  </si>
  <si>
    <t>чел</t>
  </si>
  <si>
    <t>10.2.</t>
  </si>
  <si>
    <t>среднемесячная заработная плата на одного работника</t>
  </si>
  <si>
    <t>тыс. рублей на человека</t>
  </si>
  <si>
    <t>10.3.</t>
  </si>
  <si>
    <t>реквизиты отраслевого тарифного соглашения (дата утверждения, срок действия)</t>
  </si>
  <si>
    <t>11.</t>
  </si>
  <si>
    <t>Расходы на производство - всего</t>
  </si>
  <si>
    <t>11.1.</t>
  </si>
  <si>
    <t>11.2.</t>
  </si>
  <si>
    <t>11.3.</t>
  </si>
  <si>
    <t>12.</t>
  </si>
  <si>
    <t>Объем перекрестного субсидирования - всего</t>
  </si>
  <si>
    <t>12.1.</t>
  </si>
  <si>
    <t>12.2.</t>
  </si>
  <si>
    <t>13.</t>
  </si>
  <si>
    <t>Необходимые расходы из прибыли - всего</t>
  </si>
  <si>
    <t>13.1.</t>
  </si>
  <si>
    <t>13.2.</t>
  </si>
  <si>
    <t>13.3.</t>
  </si>
  <si>
    <t>14.</t>
  </si>
  <si>
    <t>Капитальные вложения из прибыли (с учетом налога на прибыль) - всего</t>
  </si>
  <si>
    <t>14.1.</t>
  </si>
  <si>
    <t>14.2.</t>
  </si>
  <si>
    <t>14.3.</t>
  </si>
  <si>
    <t>15.</t>
  </si>
  <si>
    <t>16.</t>
  </si>
  <si>
    <t>%</t>
  </si>
  <si>
    <t>17.</t>
  </si>
  <si>
    <t>Инвестиционная программа не утверждена</t>
  </si>
  <si>
    <t>&lt;*&gt; Базовый период - год, предшествующий расчетному периоду регулирования</t>
  </si>
  <si>
    <t>Фактические показатели за год, предшествующий базовому периоду</t>
  </si>
  <si>
    <t>Показатели, утвержденные на базовый период &lt;*&gt;</t>
  </si>
  <si>
    <t>Предложения на расчетный период регулирования</t>
  </si>
  <si>
    <r>
      <t>млн. кВт</t>
    </r>
    <r>
      <rPr>
        <sz val="10"/>
        <color theme="1"/>
        <rFont val="Calibri"/>
        <family val="2"/>
        <charset val="204"/>
      </rPr>
      <t>∙</t>
    </r>
    <r>
      <rPr>
        <sz val="10"/>
        <color theme="1"/>
        <rFont val="Tahoma"/>
        <family val="2"/>
        <charset val="204"/>
      </rPr>
      <t>ч</t>
    </r>
  </si>
  <si>
    <t>Единица изменения</t>
  </si>
  <si>
    <t>4.1.</t>
  </si>
  <si>
    <t>4.2.</t>
  </si>
  <si>
    <t>руб./МВт в мес.</t>
  </si>
  <si>
    <t>4.3.</t>
  </si>
  <si>
    <t>4.3.1.</t>
  </si>
  <si>
    <t>4.3.2.</t>
  </si>
  <si>
    <t>4.3.3.</t>
  </si>
  <si>
    <t>4.4.</t>
  </si>
  <si>
    <t>4.4.1.</t>
  </si>
  <si>
    <t>4.4.2.</t>
  </si>
  <si>
    <t>4.5.</t>
  </si>
  <si>
    <t>&lt;*&gt; Базовый период - год, предшествующий расчетному периоду регулирования.</t>
  </si>
  <si>
    <r>
      <t>руб./тыс.кВт</t>
    </r>
    <r>
      <rPr>
        <sz val="10"/>
        <color theme="1"/>
        <rFont val="Calibri"/>
        <family val="2"/>
        <charset val="204"/>
      </rPr>
      <t>∙</t>
    </r>
    <r>
      <rPr>
        <sz val="10"/>
        <color theme="1"/>
        <rFont val="Tahoma"/>
        <family val="2"/>
        <charset val="204"/>
      </rPr>
      <t>ч</t>
    </r>
  </si>
  <si>
    <t>руб./куб. м</t>
  </si>
  <si>
    <t>4. Для генерирующих объектов</t>
  </si>
  <si>
    <t>&lt;**&gt; Для фактического периода указываются утвержденные тарифы.</t>
  </si>
  <si>
    <t xml:space="preserve">Фактические показатели за год, предшествующий базовому периоду &lt;**&gt; </t>
  </si>
  <si>
    <t>Приложение № 5</t>
  </si>
  <si>
    <t>Приложение № 4</t>
  </si>
  <si>
    <t>Рентабельность продаж (величина прибыли от продажи в каждом рубле выручки) &lt;**&gt;</t>
  </si>
  <si>
    <t>Чистая прибыль (убыток) &lt;**&gt;</t>
  </si>
  <si>
    <t>11.4.</t>
  </si>
  <si>
    <t>относимые на другие виды деятельности</t>
  </si>
  <si>
    <t>Предложение о размере цен (тарифов) на электрическую энергию (мощность),</t>
  </si>
  <si>
    <t>о размере цен (тарифов) на электрическую энергию (мощность),</t>
  </si>
  <si>
    <t>&lt;**&gt; Показатель в целом по юридическому лицу на основании данных бухгалтерской отчетности (Форма № 2)</t>
  </si>
  <si>
    <t>производимые с использованием генерирующих объектов, поставляющих мощность в вынужденном режиме</t>
  </si>
  <si>
    <t>Публичное акционерное общество "Фортум"</t>
  </si>
  <si>
    <t>ПАО "Фортум"</t>
  </si>
  <si>
    <t>Аргаяшская ТЭЦ без ДПМ/НВ приложение № 5 к Предложению о размере цен</t>
  </si>
  <si>
    <t>Аргаяшская ТЭЦ без ДПМ/НВ Приложение № 4 к Предложению о размере цен</t>
  </si>
  <si>
    <t>в том числе топливная составляющая</t>
  </si>
  <si>
    <t>цена на генерирующую мощность &lt;***&gt;</t>
  </si>
  <si>
    <t>&lt;***&gt; Для фактического и базового периода указаны цены (тарифы) на электрическую энергию и мощность, производимые с использованием генерирующих объектов, поставляющих мощность в вынужденном режиме</t>
  </si>
  <si>
    <t>цена на электрическую энергию &lt;***&gt;</t>
  </si>
  <si>
    <t>123112, г. Москва, Пресненская набережная, 10, этаж 15, помещение 20</t>
  </si>
  <si>
    <t>+7 495 788-45-88
+7 351 259-64-79
+7 495 788-46-75
+7 985 85 00 134</t>
  </si>
  <si>
    <t>Приказ Минэнерго России   от 17 декабря 2018 г. № 1177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</si>
</sst>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_-* #,##0.00[$€-1]_-;\-* #,##0.00[$€-1]_-;_-* &quot;-&quot;??[$€-1]_-"/>
    <numFmt numFmtId="166" formatCode="&quot;$&quot;#,##0_);[Red]\(&quot;$&quot;#,##0\)"/>
    <numFmt numFmtId="167" formatCode="#,##0_ ;\-#,##0\ "/>
  </numFmts>
  <fonts count="37">
    <font>
      <sz val="11"/>
      <color theme="1"/>
      <name val="Calibri"/>
      <family val="2"/>
      <charset val="204"/>
      <scheme val="minor"/>
    </font>
    <font>
      <sz val="9"/>
      <color theme="1"/>
      <name val="Tahoma"/>
      <family val="2"/>
      <charset val="204"/>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0"/>
      <color theme="1"/>
      <name val="Tahoma"/>
      <family val="2"/>
      <charset val="204"/>
    </font>
    <font>
      <b/>
      <sz val="10"/>
      <color theme="1"/>
      <name val="Tahoma"/>
      <family val="2"/>
      <charset val="204"/>
    </font>
    <font>
      <b/>
      <sz val="9"/>
      <color theme="1"/>
      <name val="Tahoma"/>
      <family val="2"/>
      <charset val="204"/>
    </font>
    <font>
      <sz val="9"/>
      <color theme="1"/>
      <name val="Tahoma"/>
      <family val="2"/>
      <charset val="204"/>
    </font>
    <font>
      <u/>
      <sz val="9"/>
      <color theme="10"/>
      <name val="Tahoma"/>
      <family val="2"/>
      <charset val="204"/>
    </font>
    <font>
      <i/>
      <u/>
      <sz val="9"/>
      <color theme="1"/>
      <name val="Tahoma"/>
      <family val="2"/>
      <charset val="204"/>
    </font>
    <font>
      <sz val="8"/>
      <color theme="1"/>
      <name val="Tahoma"/>
      <family val="2"/>
      <charset val="204"/>
    </font>
    <font>
      <sz val="10"/>
      <color theme="1"/>
      <name val="Calibri"/>
      <family val="2"/>
      <charset val="204"/>
    </font>
    <font>
      <sz val="8"/>
      <name val="Tahoma"/>
      <family val="2"/>
      <charset val="204"/>
    </font>
    <font>
      <u/>
      <sz val="10"/>
      <color theme="10"/>
      <name val="Tahoma"/>
      <family val="2"/>
      <charset val="204"/>
    </font>
  </fonts>
  <fills count="12">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lightUp">
        <fgColor theme="0" tint="-0.24994659260841701"/>
        <bgColor indexed="65"/>
      </patternFill>
    </fill>
  </fills>
  <borders count="21">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s>
  <cellStyleXfs count="68">
    <xf numFmtId="0" fontId="0" fillId="0" borderId="0"/>
    <xf numFmtId="0" fontId="2" fillId="0" borderId="0"/>
    <xf numFmtId="4" fontId="4" fillId="2" borderId="0" applyBorder="0">
      <alignment horizontal="right"/>
    </xf>
    <xf numFmtId="49" fontId="4" fillId="0" borderId="0" applyBorder="0">
      <alignment vertical="top"/>
    </xf>
    <xf numFmtId="0" fontId="5" fillId="3" borderId="1" applyNumberFormat="0" applyFont="0" applyFill="0" applyAlignment="0" applyProtection="0">
      <alignment horizontal="center" vertical="center" wrapText="1"/>
    </xf>
    <xf numFmtId="0" fontId="8" fillId="0" borderId="0"/>
    <xf numFmtId="165" fontId="8" fillId="0" borderId="0"/>
    <xf numFmtId="0" fontId="9" fillId="0" borderId="0"/>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0" fontId="11" fillId="0" borderId="2" applyNumberFormat="0" applyAlignment="0">
      <protection locked="0"/>
    </xf>
    <xf numFmtId="166" fontId="12" fillId="0" borderId="0" applyFont="0" applyFill="0" applyBorder="0" applyAlignment="0" applyProtection="0"/>
    <xf numFmtId="0" fontId="13" fillId="0" borderId="0" applyFill="0" applyBorder="0" applyProtection="0">
      <alignment vertical="center"/>
    </xf>
    <xf numFmtId="0" fontId="14" fillId="0" borderId="0" applyNumberFormat="0" applyFill="0" applyBorder="0" applyAlignment="0" applyProtection="0">
      <alignment vertical="top"/>
      <protection locked="0"/>
    </xf>
    <xf numFmtId="0" fontId="11" fillId="5" borderId="2" applyNumberFormat="0" applyAlignment="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13" fillId="0" borderId="0" applyFill="0" applyBorder="0" applyProtection="0">
      <alignment vertical="center"/>
    </xf>
    <xf numFmtId="0" fontId="13" fillId="0" borderId="0" applyFill="0" applyBorder="0" applyProtection="0">
      <alignment vertical="center"/>
    </xf>
    <xf numFmtId="49" fontId="18" fillId="6" borderId="3" applyNumberFormat="0">
      <alignment horizontal="center"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 fillId="7" borderId="1" applyNumberFormat="0" applyFont="0" applyAlignment="0" applyProtection="0">
      <alignment horizontal="center" vertical="center" wrapText="1"/>
    </xf>
    <xf numFmtId="0" fontId="23" fillId="0" borderId="0" applyBorder="0">
      <alignment horizontal="center" vertical="center" wrapText="1"/>
    </xf>
    <xf numFmtId="0" fontId="5" fillId="0" borderId="4" applyBorder="0">
      <alignment horizontal="center" vertical="center" wrapText="1"/>
    </xf>
    <xf numFmtId="4" fontId="4" fillId="4" borderId="5" applyBorder="0">
      <alignment horizontal="right"/>
    </xf>
    <xf numFmtId="4" fontId="3" fillId="3" borderId="6">
      <alignment horizontal="right" vertical="center"/>
      <protection locked="0"/>
    </xf>
    <xf numFmtId="49" fontId="4" fillId="0" borderId="0" applyBorder="0">
      <alignment vertical="top"/>
    </xf>
    <xf numFmtId="0" fontId="6" fillId="0" borderId="0"/>
    <xf numFmtId="0" fontId="6" fillId="0" borderId="0"/>
    <xf numFmtId="0" fontId="6" fillId="0" borderId="0"/>
    <xf numFmtId="0" fontId="7" fillId="0" borderId="0"/>
    <xf numFmtId="0" fontId="24" fillId="7" borderId="0" applyNumberFormat="0" applyBorder="0" applyAlignment="0">
      <alignment horizontal="left" vertical="center"/>
    </xf>
    <xf numFmtId="49" fontId="4" fillId="0" borderId="0" applyBorder="0">
      <alignment vertical="top"/>
    </xf>
    <xf numFmtId="0" fontId="2" fillId="0" borderId="0"/>
    <xf numFmtId="0" fontId="4" fillId="0" borderId="0" applyNumberFormat="0" applyFont="0" applyAlignment="0" applyProtection="0">
      <alignment horizontal="left" vertical="center"/>
    </xf>
    <xf numFmtId="0" fontId="2" fillId="0" borderId="0"/>
    <xf numFmtId="49" fontId="4" fillId="7" borderId="0" applyBorder="0">
      <alignment vertical="top"/>
    </xf>
    <xf numFmtId="49" fontId="4" fillId="0" borderId="0" applyBorder="0">
      <alignment vertical="top"/>
    </xf>
    <xf numFmtId="0" fontId="2" fillId="0" borderId="0"/>
    <xf numFmtId="0" fontId="25" fillId="8" borderId="6" applyNumberFormat="0" applyAlignment="0">
      <alignment horizontal="center" vertical="center"/>
    </xf>
    <xf numFmtId="9" fontId="2" fillId="0" borderId="0" applyFont="0" applyFill="0" applyBorder="0" applyAlignment="0" applyProtection="0"/>
    <xf numFmtId="0" fontId="8" fillId="0" borderId="0"/>
    <xf numFmtId="164" fontId="7"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 fontId="4" fillId="2" borderId="0" applyFont="0" applyBorder="0">
      <alignment horizontal="right"/>
    </xf>
    <xf numFmtId="4" fontId="4" fillId="2" borderId="0" applyBorder="0">
      <alignment horizontal="right"/>
    </xf>
    <xf numFmtId="4" fontId="4" fillId="9" borderId="7" applyBorder="0">
      <alignment horizontal="right"/>
    </xf>
    <xf numFmtId="4" fontId="4" fillId="10" borderId="6" applyAlignment="0">
      <alignment vertical="center"/>
    </xf>
    <xf numFmtId="0" fontId="25" fillId="9" borderId="8" applyAlignment="0">
      <alignment horizontal="center" vertical="center" wrapText="1"/>
    </xf>
    <xf numFmtId="0" fontId="26" fillId="0" borderId="0" applyNumberFormat="0" applyFill="0" applyBorder="0" applyAlignment="0" applyProtection="0"/>
    <xf numFmtId="4" fontId="4" fillId="2" borderId="5" applyFont="0" applyBorder="0">
      <alignment horizontal="right"/>
    </xf>
    <xf numFmtId="9" fontId="6" fillId="0" borderId="0" applyFont="0" applyFill="0" applyBorder="0" applyAlignment="0" applyProtection="0"/>
  </cellStyleXfs>
  <cellXfs count="82">
    <xf numFmtId="0" fontId="0" fillId="0" borderId="0" xfId="0"/>
    <xf numFmtId="0" fontId="27"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right" vertical="center" wrapText="1"/>
    </xf>
    <xf numFmtId="0" fontId="28" fillId="0" borderId="0" xfId="0" applyFont="1" applyAlignment="1">
      <alignment horizontal="center" vertical="center" wrapText="1"/>
    </xf>
    <xf numFmtId="0" fontId="27" fillId="0" borderId="0" xfId="0" applyFont="1" applyAlignment="1">
      <alignment vertical="center" wrapText="1"/>
    </xf>
    <xf numFmtId="0" fontId="27" fillId="0" borderId="0" xfId="0" applyFont="1" applyFill="1" applyAlignment="1">
      <alignment horizontal="center" vertical="center" wrapText="1"/>
    </xf>
    <xf numFmtId="0" fontId="27" fillId="0" borderId="9" xfId="0" applyFont="1" applyFill="1" applyBorder="1" applyAlignment="1">
      <alignment vertical="center" wrapText="1"/>
    </xf>
    <xf numFmtId="0" fontId="27" fillId="0" borderId="0" xfId="0" applyFont="1" applyAlignment="1">
      <alignment vertical="center"/>
    </xf>
    <xf numFmtId="0" fontId="28" fillId="0" borderId="0" xfId="0" applyFont="1" applyBorder="1" applyAlignment="1">
      <alignment horizontal="center" vertical="center"/>
    </xf>
    <xf numFmtId="0" fontId="28" fillId="0" borderId="0" xfId="0" applyFont="1" applyBorder="1" applyAlignment="1">
      <alignment horizontal="right" vertical="center"/>
    </xf>
    <xf numFmtId="0" fontId="27" fillId="0" borderId="9" xfId="0" applyFont="1" applyBorder="1" applyAlignment="1">
      <alignment vertical="center"/>
    </xf>
    <xf numFmtId="0" fontId="30" fillId="0" borderId="0" xfId="0" applyFont="1" applyAlignment="1">
      <alignment vertical="center"/>
    </xf>
    <xf numFmtId="0" fontId="31" fillId="0" borderId="0" xfId="65" quotePrefix="1" applyFont="1" applyAlignment="1">
      <alignment vertical="center"/>
    </xf>
    <xf numFmtId="0" fontId="30" fillId="0" borderId="0" xfId="0" applyFont="1" applyAlignment="1">
      <alignment horizontal="center" vertical="center" wrapText="1"/>
    </xf>
    <xf numFmtId="0" fontId="4" fillId="0" borderId="9"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8" fillId="0" borderId="0" xfId="0" applyFont="1" applyAlignment="1">
      <alignment horizontal="center" vertical="center"/>
    </xf>
    <xf numFmtId="0" fontId="27" fillId="0" borderId="0" xfId="0" applyFont="1" applyAlignment="1">
      <alignment horizontal="right" vertical="center"/>
    </xf>
    <xf numFmtId="0" fontId="27" fillId="0" borderId="0" xfId="0" applyFont="1" applyAlignment="1">
      <alignment horizontal="center" vertical="center"/>
    </xf>
    <xf numFmtId="4" fontId="27" fillId="0" borderId="9" xfId="0" applyNumberFormat="1" applyFont="1" applyFill="1" applyBorder="1" applyAlignment="1">
      <alignment horizontal="center" vertical="center"/>
    </xf>
    <xf numFmtId="10" fontId="11" fillId="0" borderId="9" xfId="0" applyNumberFormat="1" applyFont="1" applyFill="1" applyBorder="1" applyAlignment="1">
      <alignment horizontal="center" vertical="center"/>
    </xf>
    <xf numFmtId="0" fontId="27" fillId="0" borderId="0" xfId="0" applyFont="1" applyFill="1" applyAlignment="1">
      <alignment horizontal="center" vertical="center"/>
    </xf>
    <xf numFmtId="0" fontId="27" fillId="0" borderId="0" xfId="0" applyFont="1" applyFill="1" applyAlignment="1">
      <alignment vertical="center"/>
    </xf>
    <xf numFmtId="0" fontId="27" fillId="0" borderId="0" xfId="0" applyFont="1" applyFill="1" applyAlignment="1">
      <alignment horizontal="right" vertical="center"/>
    </xf>
    <xf numFmtId="0" fontId="27" fillId="0" borderId="9" xfId="0" applyFont="1" applyFill="1" applyBorder="1" applyAlignment="1">
      <alignment horizontal="center" vertical="center"/>
    </xf>
    <xf numFmtId="0" fontId="27" fillId="0" borderId="9" xfId="0" applyFont="1" applyFill="1" applyBorder="1" applyAlignment="1">
      <alignment horizontal="left" vertical="center" wrapText="1"/>
    </xf>
    <xf numFmtId="0" fontId="27" fillId="0" borderId="9" xfId="0" applyFont="1" applyFill="1" applyBorder="1" applyAlignment="1">
      <alignment horizontal="left" vertical="center" wrapText="1" indent="2"/>
    </xf>
    <xf numFmtId="16" fontId="27" fillId="0" borderId="9" xfId="0" applyNumberFormat="1" applyFont="1" applyFill="1" applyBorder="1" applyAlignment="1">
      <alignment horizontal="center" vertical="center"/>
    </xf>
    <xf numFmtId="164" fontId="27" fillId="11" borderId="9" xfId="0" applyNumberFormat="1" applyFont="1" applyFill="1" applyBorder="1" applyAlignment="1">
      <alignment horizontal="center" vertical="center" wrapText="1"/>
    </xf>
    <xf numFmtId="0" fontId="27" fillId="0" borderId="10" xfId="0" applyFont="1" applyFill="1" applyBorder="1" applyAlignment="1">
      <alignment horizontal="right" vertical="center" wrapText="1"/>
    </xf>
    <xf numFmtId="0" fontId="27" fillId="0" borderId="11" xfId="0" applyFont="1" applyBorder="1" applyAlignment="1">
      <alignment horizontal="left" vertical="center" wrapText="1"/>
    </xf>
    <xf numFmtId="0" fontId="27" fillId="11" borderId="9" xfId="0" applyFont="1" applyFill="1" applyBorder="1" applyAlignment="1">
      <alignment vertical="center"/>
    </xf>
    <xf numFmtId="0" fontId="27" fillId="0" borderId="10" xfId="0" applyFont="1" applyFill="1" applyBorder="1" applyAlignment="1">
      <alignment horizontal="left" vertical="center" wrapText="1" indent="2"/>
    </xf>
    <xf numFmtId="0" fontId="27" fillId="0" borderId="9" xfId="0" applyFont="1" applyFill="1" applyBorder="1" applyAlignment="1">
      <alignment horizontal="left" vertical="center" wrapText="1" indent="1"/>
    </xf>
    <xf numFmtId="4" fontId="27" fillId="0" borderId="0" xfId="0" applyNumberFormat="1" applyFont="1" applyFill="1" applyAlignment="1">
      <alignment vertical="center"/>
    </xf>
    <xf numFmtId="0" fontId="27" fillId="0" borderId="0" xfId="0" applyFont="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167" fontId="11" fillId="0" borderId="9" xfId="0" applyNumberFormat="1" applyFont="1" applyFill="1" applyBorder="1" applyAlignment="1">
      <alignment horizontal="center" vertical="center"/>
    </xf>
    <xf numFmtId="4" fontId="11" fillId="0" borderId="9" xfId="0" applyNumberFormat="1" applyFont="1" applyFill="1" applyBorder="1" applyAlignment="1">
      <alignment horizontal="center" vertical="center"/>
    </xf>
    <xf numFmtId="164" fontId="11" fillId="11" borderId="9" xfId="0" applyNumberFormat="1" applyFont="1" applyFill="1" applyBorder="1" applyAlignment="1">
      <alignment horizontal="center" vertical="center" wrapText="1"/>
    </xf>
    <xf numFmtId="10" fontId="27" fillId="0" borderId="0" xfId="67" applyNumberFormat="1" applyFont="1" applyAlignment="1">
      <alignment vertical="center"/>
    </xf>
    <xf numFmtId="0" fontId="1" fillId="0" borderId="9" xfId="0" applyFont="1" applyFill="1" applyBorder="1" applyAlignment="1">
      <alignment horizontal="center" vertical="center" wrapText="1"/>
    </xf>
    <xf numFmtId="0" fontId="27" fillId="0" borderId="9" xfId="0" applyFont="1" applyBorder="1" applyAlignment="1">
      <alignment horizontal="left" vertical="center"/>
    </xf>
    <xf numFmtId="0" fontId="27" fillId="0" borderId="9" xfId="0" applyFont="1" applyFill="1" applyBorder="1" applyAlignment="1">
      <alignment horizontal="center" vertical="center" wrapText="1"/>
    </xf>
    <xf numFmtId="0" fontId="36" fillId="0" borderId="0" xfId="65" applyFont="1" applyAlignment="1">
      <alignment vertical="center"/>
    </xf>
    <xf numFmtId="0" fontId="29" fillId="0" borderId="13" xfId="0" applyFont="1" applyBorder="1" applyAlignment="1">
      <alignment horizontal="center" vertical="center"/>
    </xf>
    <xf numFmtId="0" fontId="29" fillId="0" borderId="14" xfId="0" applyFont="1" applyBorder="1" applyAlignment="1">
      <alignment horizontal="left" vertical="center" wrapText="1"/>
    </xf>
    <xf numFmtId="0" fontId="31" fillId="0" borderId="15" xfId="65" applyFont="1" applyBorder="1" applyAlignment="1">
      <alignment vertical="center"/>
    </xf>
    <xf numFmtId="0" fontId="29" fillId="0" borderId="16" xfId="0" applyFont="1" applyBorder="1" applyAlignment="1">
      <alignment horizontal="center" vertical="center"/>
    </xf>
    <xf numFmtId="0" fontId="29" fillId="0" borderId="9" xfId="0" applyFont="1" applyBorder="1" applyAlignment="1">
      <alignment horizontal="left" vertical="center" wrapText="1"/>
    </xf>
    <xf numFmtId="0" fontId="31" fillId="0" borderId="17" xfId="65" applyFont="1" applyBorder="1" applyAlignment="1">
      <alignment vertical="center"/>
    </xf>
    <xf numFmtId="0" fontId="29" fillId="0" borderId="18" xfId="0" applyFont="1" applyBorder="1" applyAlignment="1">
      <alignment horizontal="center" vertical="center"/>
    </xf>
    <xf numFmtId="0" fontId="29" fillId="0" borderId="19" xfId="0" applyFont="1" applyBorder="1" applyAlignment="1">
      <alignment horizontal="left" vertical="center" wrapText="1"/>
    </xf>
    <xf numFmtId="0" fontId="31" fillId="0" borderId="20" xfId="65" applyFont="1" applyBorder="1" applyAlignment="1">
      <alignment vertical="center"/>
    </xf>
    <xf numFmtId="0" fontId="27" fillId="0" borderId="9" xfId="0" applyFont="1" applyBorder="1" applyAlignment="1">
      <alignment vertical="center" wrapText="1"/>
    </xf>
    <xf numFmtId="49" fontId="27" fillId="0" borderId="9" xfId="0" applyNumberFormat="1" applyFont="1" applyBorder="1" applyAlignment="1">
      <alignment vertical="center" wrapText="1"/>
    </xf>
    <xf numFmtId="164" fontId="11" fillId="0" borderId="9" xfId="0" applyNumberFormat="1" applyFont="1" applyFill="1" applyBorder="1" applyAlignment="1">
      <alignment horizontal="center" vertical="center" wrapText="1"/>
    </xf>
    <xf numFmtId="4" fontId="27" fillId="11" borderId="9" xfId="0" applyNumberFormat="1" applyFont="1" applyFill="1" applyBorder="1" applyAlignment="1">
      <alignment vertical="center"/>
    </xf>
    <xf numFmtId="0" fontId="30" fillId="0" borderId="9" xfId="0" applyFont="1" applyBorder="1" applyAlignment="1">
      <alignment horizontal="center" vertical="center" wrapText="1"/>
    </xf>
    <xf numFmtId="0" fontId="30" fillId="0" borderId="10"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28" fillId="0" borderId="0" xfId="0" applyFont="1" applyAlignment="1">
      <alignment horizontal="center" vertical="center" wrapText="1"/>
    </xf>
    <xf numFmtId="0" fontId="33" fillId="0" borderId="0" xfId="0" applyFont="1" applyAlignment="1">
      <alignment horizontal="center" vertical="center" wrapText="1"/>
    </xf>
    <xf numFmtId="0" fontId="35" fillId="0" borderId="0" xfId="0" applyFont="1" applyFill="1" applyAlignment="1">
      <alignment horizontal="center" vertical="center" wrapText="1"/>
    </xf>
    <xf numFmtId="0" fontId="28" fillId="0" borderId="0" xfId="0" applyFont="1" applyBorder="1" applyAlignment="1">
      <alignment horizontal="center" vertical="center"/>
    </xf>
    <xf numFmtId="0" fontId="35" fillId="0" borderId="0" xfId="0" applyFont="1" applyBorder="1" applyAlignment="1">
      <alignment horizontal="center" vertical="center" wrapText="1"/>
    </xf>
    <xf numFmtId="0" fontId="28" fillId="0" borderId="0" xfId="0" applyFont="1" applyAlignment="1">
      <alignment horizontal="center" vertical="center"/>
    </xf>
    <xf numFmtId="0" fontId="27" fillId="0" borderId="0" xfId="0" applyFont="1" applyFill="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8" fillId="0" borderId="10"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1" xfId="0" applyFont="1" applyBorder="1" applyAlignment="1">
      <alignment horizontal="center" vertical="center" wrapText="1"/>
    </xf>
    <xf numFmtId="4" fontId="11" fillId="0" borderId="10" xfId="0" applyNumberFormat="1" applyFont="1" applyFill="1" applyBorder="1" applyAlignment="1">
      <alignment horizontal="center" vertical="center"/>
    </xf>
    <xf numFmtId="4" fontId="11" fillId="0" borderId="11" xfId="0" applyNumberFormat="1" applyFont="1" applyFill="1" applyBorder="1" applyAlignment="1">
      <alignment horizontal="center" vertical="center"/>
    </xf>
    <xf numFmtId="0" fontId="27" fillId="0" borderId="9" xfId="0" applyFont="1" applyBorder="1" applyAlignment="1">
      <alignment horizontal="center" vertical="center" wrapText="1"/>
    </xf>
    <xf numFmtId="0" fontId="27" fillId="0" borderId="0" xfId="0" applyFont="1" applyFill="1" applyAlignment="1">
      <alignment horizontal="left" vertical="center" wrapText="1"/>
    </xf>
    <xf numFmtId="4" fontId="27" fillId="0" borderId="10" xfId="0" applyNumberFormat="1" applyFont="1" applyFill="1" applyBorder="1" applyAlignment="1">
      <alignment horizontal="center" vertical="center"/>
    </xf>
    <xf numFmtId="0" fontId="27" fillId="0" borderId="11" xfId="0" applyFont="1" applyFill="1" applyBorder="1" applyAlignment="1">
      <alignment horizontal="center" vertical="center"/>
    </xf>
  </cellXfs>
  <cellStyles count="68">
    <cellStyle name=" 1" xfId="5" xr:uid="{00000000-0005-0000-0000-000000000000}"/>
    <cellStyle name=" 1 2" xfId="6" xr:uid="{00000000-0005-0000-0000-000001000000}"/>
    <cellStyle name=" 1_Stage1" xfId="7" xr:uid="{00000000-0005-0000-0000-000002000000}"/>
    <cellStyle name="_Model_RAB Мой_PR.PROG.WARM.NOTCOMBI.2012.2.16_v1.4(04.04.11) " xfId="8" xr:uid="{00000000-0005-0000-0000-000003000000}"/>
    <cellStyle name="_Model_RAB Мой_Книга2_PR.PROG.WARM.NOTCOMBI.2012.2.16_v1.4(04.04.11) " xfId="9" xr:uid="{00000000-0005-0000-0000-000004000000}"/>
    <cellStyle name="_Model_RAB_MRSK_svod_PR.PROG.WARM.NOTCOMBI.2012.2.16_v1.4(04.04.11) " xfId="10" xr:uid="{00000000-0005-0000-0000-000005000000}"/>
    <cellStyle name="_Model_RAB_MRSK_svod_Книга2_PR.PROG.WARM.NOTCOMBI.2012.2.16_v1.4(04.04.11) " xfId="11" xr:uid="{00000000-0005-0000-0000-000006000000}"/>
    <cellStyle name="_МОДЕЛЬ_1 (2)_PR.PROG.WARM.NOTCOMBI.2012.2.16_v1.4(04.04.11) " xfId="12" xr:uid="{00000000-0005-0000-0000-000007000000}"/>
    <cellStyle name="_МОДЕЛЬ_1 (2)_Книга2_PR.PROG.WARM.NOTCOMBI.2012.2.16_v1.4(04.04.11) " xfId="13" xr:uid="{00000000-0005-0000-0000-000008000000}"/>
    <cellStyle name="_пр 5 тариф RAB_PR.PROG.WARM.NOTCOMBI.2012.2.16_v1.4(04.04.11) " xfId="14" xr:uid="{00000000-0005-0000-0000-000009000000}"/>
    <cellStyle name="_пр 5 тариф RAB_Книга2_PR.PROG.WARM.NOTCOMBI.2012.2.16_v1.4(04.04.11) " xfId="15" xr:uid="{00000000-0005-0000-0000-00000A000000}"/>
    <cellStyle name="_Расчет RAB_22072008_PR.PROG.WARM.NOTCOMBI.2012.2.16_v1.4(04.04.11) " xfId="16" xr:uid="{00000000-0005-0000-0000-00000B000000}"/>
    <cellStyle name="_Расчет RAB_22072008_Книга2_PR.PROG.WARM.NOTCOMBI.2012.2.16_v1.4(04.04.11) " xfId="17" xr:uid="{00000000-0005-0000-0000-00000C000000}"/>
    <cellStyle name="_Расчет RAB_Лен и МОЭСК_с 2010 года_14.04.2009_со сглаж_version 3.0_без ФСК_PR.PROG.WARM.NOTCOMBI.2012.2.16_v1.4(04.04.11) " xfId="18" xr:uid="{00000000-0005-0000-0000-00000D000000}"/>
    <cellStyle name="_Расчет RAB_Лен и МОЭСК_с 2010 года_14.04.2009_со сглаж_version 3.0_без ФСК_Книга2_PR.PROG.WARM.NOTCOMBI.2012.2.16_v1.4(04.04.11) " xfId="19" xr:uid="{00000000-0005-0000-0000-00000E000000}"/>
    <cellStyle name="Cells 2" xfId="20" xr:uid="{00000000-0005-0000-0000-00000F000000}"/>
    <cellStyle name="Currency [0]" xfId="21" xr:uid="{00000000-0005-0000-0000-000010000000}"/>
    <cellStyle name="Currency2" xfId="22" xr:uid="{00000000-0005-0000-0000-000011000000}"/>
    <cellStyle name="Followed Hyperlink" xfId="23" xr:uid="{00000000-0005-0000-0000-000012000000}"/>
    <cellStyle name="Header 3" xfId="24" xr:uid="{00000000-0005-0000-0000-000013000000}"/>
    <cellStyle name="Hyperlink" xfId="25" xr:uid="{00000000-0005-0000-0000-000014000000}"/>
    <cellStyle name="normal" xfId="26" xr:uid="{00000000-0005-0000-0000-000015000000}"/>
    <cellStyle name="Normal1" xfId="27" xr:uid="{00000000-0005-0000-0000-000016000000}"/>
    <cellStyle name="Normal2" xfId="28" xr:uid="{00000000-0005-0000-0000-000017000000}"/>
    <cellStyle name="Percent1" xfId="29" xr:uid="{00000000-0005-0000-0000-000018000000}"/>
    <cellStyle name="Title 4" xfId="30" xr:uid="{00000000-0005-0000-0000-000019000000}"/>
    <cellStyle name="Гиперссылка" xfId="65" builtinId="8"/>
    <cellStyle name="Гиперссылка 2" xfId="31" xr:uid="{00000000-0005-0000-0000-00001B000000}"/>
    <cellStyle name="Гиперссылка 2 2" xfId="32" xr:uid="{00000000-0005-0000-0000-00001C000000}"/>
    <cellStyle name="Гиперссылка 4" xfId="33" xr:uid="{00000000-0005-0000-0000-00001D000000}"/>
    <cellStyle name="Гиперссылка 4 2" xfId="34" xr:uid="{00000000-0005-0000-0000-00001E000000}"/>
    <cellStyle name="Границы" xfId="4" xr:uid="{00000000-0005-0000-0000-00001F000000}"/>
    <cellStyle name="Заголовки" xfId="35" xr:uid="{00000000-0005-0000-0000-000020000000}"/>
    <cellStyle name="Заголовок" xfId="36" xr:uid="{00000000-0005-0000-0000-000021000000}"/>
    <cellStyle name="ЗаголовокСтолбца" xfId="37" xr:uid="{00000000-0005-0000-0000-000022000000}"/>
    <cellStyle name="Значение" xfId="38" xr:uid="{00000000-0005-0000-0000-000023000000}"/>
    <cellStyle name="Значения" xfId="39" xr:uid="{00000000-0005-0000-0000-000024000000}"/>
    <cellStyle name="Обычный" xfId="0" builtinId="0"/>
    <cellStyle name="Обычный 10" xfId="40" xr:uid="{00000000-0005-0000-0000-000026000000}"/>
    <cellStyle name="Обычный 11" xfId="41" xr:uid="{00000000-0005-0000-0000-000027000000}"/>
    <cellStyle name="Обычный 11 3" xfId="42" xr:uid="{00000000-0005-0000-0000-000028000000}"/>
    <cellStyle name="Обычный 12" xfId="43" xr:uid="{00000000-0005-0000-0000-000029000000}"/>
    <cellStyle name="Обычный 12 2" xfId="44" xr:uid="{00000000-0005-0000-0000-00002A000000}"/>
    <cellStyle name="Обычный 13" xfId="1" xr:uid="{00000000-0005-0000-0000-00002B000000}"/>
    <cellStyle name="Обычный 2" xfId="3" xr:uid="{00000000-0005-0000-0000-00002C000000}"/>
    <cellStyle name="Обычный 2 2" xfId="45" xr:uid="{00000000-0005-0000-0000-00002D000000}"/>
    <cellStyle name="Обычный 2 3" xfId="46" xr:uid="{00000000-0005-0000-0000-00002E000000}"/>
    <cellStyle name="Обычный 2_наш последний RAB (28.09.10)" xfId="47" xr:uid="{00000000-0005-0000-0000-00002F000000}"/>
    <cellStyle name="Обычный 3" xfId="48" xr:uid="{00000000-0005-0000-0000-000030000000}"/>
    <cellStyle name="Обычный 3 2" xfId="49" xr:uid="{00000000-0005-0000-0000-000031000000}"/>
    <cellStyle name="Обычный 3 3" xfId="50" xr:uid="{00000000-0005-0000-0000-000032000000}"/>
    <cellStyle name="Обычный 4" xfId="51" xr:uid="{00000000-0005-0000-0000-000033000000}"/>
    <cellStyle name="Обычный 9 2" xfId="52" xr:uid="{00000000-0005-0000-0000-000034000000}"/>
    <cellStyle name="Показатели1" xfId="53" xr:uid="{00000000-0005-0000-0000-000035000000}"/>
    <cellStyle name="Процентный" xfId="67" builtinId="5"/>
    <cellStyle name="Процентный 5" xfId="54" xr:uid="{00000000-0005-0000-0000-000037000000}"/>
    <cellStyle name="Стиль 1" xfId="55" xr:uid="{00000000-0005-0000-0000-000038000000}"/>
    <cellStyle name="Финансовый 2" xfId="56" xr:uid="{00000000-0005-0000-0000-000039000000}"/>
    <cellStyle name="Финансовый 3" xfId="57" xr:uid="{00000000-0005-0000-0000-00003A000000}"/>
    <cellStyle name="Финансовый 3 2_TEHSHEET" xfId="58" xr:uid="{00000000-0005-0000-0000-00003B000000}"/>
    <cellStyle name="Финансовый 4 2" xfId="59" xr:uid="{00000000-0005-0000-0000-00003C000000}"/>
    <cellStyle name="Формула" xfId="2" xr:uid="{00000000-0005-0000-0000-00003D000000}"/>
    <cellStyle name="Формула 3" xfId="60" xr:uid="{00000000-0005-0000-0000-00003E000000}"/>
    <cellStyle name="Формула_GRES.2007.5" xfId="61" xr:uid="{00000000-0005-0000-0000-00003F000000}"/>
    <cellStyle name="ФормулаВБ" xfId="62" xr:uid="{00000000-0005-0000-0000-000040000000}"/>
    <cellStyle name="ФормулаНаКонтроль" xfId="66" xr:uid="{00000000-0005-0000-0000-000041000000}"/>
    <cellStyle name="Формулы" xfId="63" xr:uid="{00000000-0005-0000-0000-000042000000}"/>
    <cellStyle name="Шапка таблицы" xfId="64" xr:uid="{00000000-0005-0000-0000-000043000000}"/>
  </cellStyles>
  <dxfs count="0"/>
  <tableStyles count="0" defaultTableStyle="TableStyleMedium2" defaultPivotStyle="PivotStyleLight16"/>
  <colors>
    <mruColors>
      <color rgb="FFCCFFCC"/>
      <color rgb="FF99FF33"/>
      <color rgb="FF0000FF"/>
      <color rgb="FFCCFFFF"/>
      <color rgb="FFFFFFCC"/>
      <color rgb="FFFFCCFF"/>
      <color rgb="FF66CCFF"/>
      <color rgb="FFFFCC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285750</xdr:colOff>
      <xdr:row>9</xdr:row>
      <xdr:rowOff>152400</xdr:rowOff>
    </xdr:to>
    <xdr:pic>
      <xdr:nvPicPr>
        <xdr:cNvPr id="2" name="cmdCreatePrintedForm" descr="Создание печатной формы" hidden="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31750</xdr:rowOff>
    </xdr:to>
    <xdr:grpSp>
      <xdr:nvGrpSpPr>
        <xdr:cNvPr id="3" name="shCalendar" hidden="1">
          <a:extLst>
            <a:ext uri="{FF2B5EF4-FFF2-40B4-BE49-F238E27FC236}">
              <a16:creationId xmlns:a16="http://schemas.microsoft.com/office/drawing/2014/main" id="{00000000-0008-0000-0200-000003000000}"/>
            </a:ext>
          </a:extLst>
        </xdr:cNvPr>
        <xdr:cNvGrpSpPr>
          <a:grpSpLocks/>
        </xdr:cNvGrpSpPr>
      </xdr:nvGrpSpPr>
      <xdr:grpSpPr bwMode="auto">
        <a:xfrm>
          <a:off x="7981950" y="3562350"/>
          <a:ext cx="190500" cy="193675"/>
          <a:chOff x="13896191" y="1813753"/>
          <a:chExt cx="211023" cy="178845"/>
        </a:xfrm>
      </xdr:grpSpPr>
      <xdr:sp macro="" textlink="">
        <xdr:nvSpPr>
          <xdr:cNvPr id="4" name="shCalendar_bck" hidden="1">
            <a:extLst>
              <a:ext uri="{FF2B5EF4-FFF2-40B4-BE49-F238E27FC236}">
                <a16:creationId xmlns:a16="http://schemas.microsoft.com/office/drawing/2014/main" id="{00000000-0008-0000-0200-0000040000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a:extLst>
              <a:ext uri="{FF2B5EF4-FFF2-40B4-BE49-F238E27FC236}">
                <a16:creationId xmlns:a16="http://schemas.microsoft.com/office/drawing/2014/main" id="{00000000-0008-0000-0200-000005000000}"/>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60;&#1057;&#1058;%202021/&#1042;&#1056;/&#1055;&#1040;&#1054;%20&#1060;&#1086;&#1088;&#1090;&#1091;&#1084;_&#1040;&#1088;&#1075;&#1072;&#1103;&#1096;&#1089;&#1082;&#1072;&#1103;%20&#1058;&#1069;&#1062;%20&#1073;&#1077;&#1079;%20&#1044;&#1055;&#1052;_GRES.DV.2021.GK(v2.0)_&#1089;&#1086;&#1075;&#1083;&#1072;&#1089;&#1086;&#1074;&#1072;&#1085;%20&#1089;%20&#1088;&#1072;&#1079;&#1088;&#1099;&#1074;&#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58;&#1072;&#1088;&#1080;&#1092;&#1099;%202021%20&#1075;&#1086;&#1076;%20&#1044;&#1054;&#1050;&#1059;&#1052;&#1045;&#1053;&#1058;&#1067;/&#1060;&#1072;&#1082;&#1090;%202019/&#1060;&#1072;&#1082;&#1090;&#1080;&#1095;&#1077;&#1089;&#1082;&#1072;&#1103;%20&#1089;&#1084;&#1077;&#1090;&#1072;%202019%20&#1075;&#1086;&#107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53;&#1072;%20&#1089;&#1072;&#1081;&#1090;%20&#1060;&#1086;&#1088;&#1090;&#1091;&#1084;/&#1058;&#1072;&#1088;&#1080;&#1092;&#1099;%20&#1085;&#1072;%20&#1069;&#1069;%20&#1080;%20&#1069;&#1052;/2019/&#1048;&#1085;&#1092;&#1086;&#1088;&#1084;&#1072;&#1094;&#1080;&#1103;%20&#1086;%20&#1090;&#1072;&#1088;&#1080;&#1092;&#1072;&#1093;%20&#1085;&#1072;%20&#1087;&#1086;&#1089;&#1090;&#1072;&#1074;&#1082;&#1091;%20&#1101;&#1083;&#1077;&#1082;&#1090;&#1088;&#1080;&#1095;&#1077;&#1089;&#1082;&#1086;&#1081;%20&#1101;&#1085;&#1077;&#1088;&#1075;&#1080;&#1080;%20(&#1084;&#1086;&#1097;&#1085;&#1086;&#1089;&#1090;&#1080;)%20&#1085;&#1072;%202019%20&#1075;&#1086;&#107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53;&#1072;%20&#1089;&#1072;&#1081;&#1090;%20&#1060;&#1086;&#1088;&#1090;&#1091;&#1084;/&#1058;&#1072;&#1088;&#1080;&#1092;&#1099;%20&#1085;&#1072;%20&#1069;&#1069;%20&#1080;%20&#1069;&#1052;/2020/&#1048;&#1085;&#1092;&#1086;&#1088;&#1084;&#1072;&#1094;&#1080;&#1103;%20&#1086;%20&#1090;&#1072;&#1088;&#1080;&#1092;&#1072;&#1093;%20&#1085;&#1072;%20&#1087;&#1086;&#1089;&#1090;&#1072;&#1074;&#1082;&#1091;%20&#1101;&#1083;&#1077;&#1082;&#1090;&#1088;&#1080;&#1095;&#1077;&#1089;&#1082;&#1086;&#1081;%20&#1101;&#1085;&#1077;&#1088;&#1075;&#1080;&#1080;%20(&#1084;&#1086;&#1097;&#1085;&#1086;&#1089;&#1090;&#1080;)%20&#1085;&#1072;%202020%20&#1075;&#1086;&#10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20/&#1042;&#1056;/&#1055;&#1040;&#1054;%20&#1060;&#1086;&#1088;&#1090;&#1091;&#1084;_&#1040;&#1088;&#1075;&#1072;&#1103;&#1096;&#1089;&#1082;&#1072;&#1103;%20&#1058;&#1069;&#1062;%20&#1073;&#1077;&#1079;%20&#1044;&#1055;&#1052;_&#1053;&#1042;_2020_&#1042;_&#1060;&#1057;&#1058;_0111201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53;&#1072;%20&#1089;&#1072;&#1081;&#1090;%20&#1060;&#1086;&#1088;&#1090;&#1091;&#1084;/&#1058;&#1072;&#1088;&#1080;&#1092;&#1099;%20&#1085;&#1072;%20&#1058;&#1069;%20&#1080;%20&#1058;&#1053;/&#1048;&#1085;&#1092;&#1086;&#1088;&#1084;&#1072;&#1094;&#1080;&#1103;%20&#1086;%20&#1090;&#1072;&#1088;&#1080;&#1092;&#1072;&#1093;%20&#1074;%20&#1089;&#1092;&#1077;&#1088;&#1077;%20&#1090;&#1077;&#1087;&#1083;&#1086;&#1089;&#1085;&#1072;&#1073;&#1078;&#1077;&#1085;&#1080;&#1103;_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58;&#1072;&#1088;&#1080;&#1092;&#1099;%202021%20&#1075;&#1086;&#1076;%20&#1044;&#1054;&#1050;&#1059;&#1052;&#1045;&#1053;&#1058;&#1067;/&#1056;&#1072;&#1089;&#1095;&#1077;&#1090;%20&#1087;&#1086;%20&#1052;&#1059;_&#1058;&#1050;%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листов"/>
      <sheetName val="Сопроводительные материалы"/>
      <sheetName val="Индексы"/>
      <sheetName val="0"/>
      <sheetName val="ПУ"/>
      <sheetName val="Зтип"/>
      <sheetName val="1"/>
      <sheetName val="2"/>
      <sheetName val="2.1"/>
      <sheetName val="2.2"/>
      <sheetName val="2.3"/>
      <sheetName val="2.4"/>
      <sheetName val="4"/>
      <sheetName val="5"/>
      <sheetName val="6"/>
      <sheetName val="6.1"/>
      <sheetName val="9"/>
      <sheetName val="11"/>
      <sheetName val="12"/>
      <sheetName val="13"/>
      <sheetName val="15"/>
      <sheetName val="20"/>
      <sheetName val="22"/>
      <sheetName val="23"/>
      <sheetName val="24.1"/>
      <sheetName val="25"/>
      <sheetName val="Комментарии"/>
      <sheetName val="Проверка"/>
      <sheetName val="et_union"/>
      <sheetName val="TEHSHEET"/>
      <sheetName val="modHTTP"/>
      <sheetName val="AllSheetsInThisWorkbook"/>
      <sheetName val="modList08"/>
      <sheetName val="modList03"/>
      <sheetName val="modList07"/>
      <sheetName val="modList09"/>
      <sheetName val="modList10"/>
      <sheetName val="modList11"/>
      <sheetName val="modList12"/>
      <sheetName val="modList13"/>
      <sheetName val="modList14"/>
      <sheetName val="modList15"/>
      <sheetName val="modList16"/>
      <sheetName val="modList17"/>
      <sheetName val="modfrmDictionary"/>
      <sheetName val="modListSopr"/>
      <sheetName val="modList24"/>
      <sheetName val="modList25"/>
      <sheetName val="modList05"/>
      <sheetName val="modCommandButton"/>
      <sheetName val="modList00"/>
      <sheetName val="modListComs"/>
      <sheetName val="REESTR_ORG"/>
      <sheetName val="REESTR_MO"/>
      <sheetName val="REESTR_COAL_MINE"/>
      <sheetName val="REESTR_OTH_FUEL"/>
      <sheetName val="modfrmReestr"/>
      <sheetName val="modfrmCheckUpdates"/>
      <sheetName val="modReestr"/>
      <sheetName val="modListProv"/>
      <sheetName val="modHyp"/>
      <sheetName val="modInfo"/>
      <sheetName val="modUpdTemplMain"/>
    </sheetNames>
    <definedNames>
      <definedName name="p26.5_List2" refersTo="='2'!$G$153"/>
      <definedName name="p26.5_List2.1" refersTo="='2.1'!$G$153"/>
      <definedName name="p26_List2" refersTo="='2'!$G$140"/>
      <definedName name="p26_List2.1" refersTo="='2.1'!$G$140"/>
    </definedNames>
    <sheetDataSet>
      <sheetData sheetId="0"/>
      <sheetData sheetId="1"/>
      <sheetData sheetId="2"/>
      <sheetData sheetId="3"/>
      <sheetData sheetId="4">
        <row r="153">
          <cell r="G153">
            <v>5</v>
          </cell>
        </row>
      </sheetData>
      <sheetData sheetId="5"/>
      <sheetData sheetId="6">
        <row r="20">
          <cell r="I20">
            <v>244230.71847999998</v>
          </cell>
        </row>
        <row r="44">
          <cell r="J44">
            <v>1974310.505448329</v>
          </cell>
          <cell r="L44">
            <v>1198477.7911486451</v>
          </cell>
        </row>
        <row r="61">
          <cell r="J61">
            <v>901415.95485032711</v>
          </cell>
          <cell r="L61">
            <v>407741.63462172123</v>
          </cell>
        </row>
        <row r="62">
          <cell r="J62">
            <v>520857.05922567879</v>
          </cell>
          <cell r="L62">
            <v>351683.79218937666</v>
          </cell>
        </row>
        <row r="64">
          <cell r="L64">
            <v>1249.5492867168757</v>
          </cell>
        </row>
        <row r="65">
          <cell r="L65">
            <v>1248.2891547168756</v>
          </cell>
        </row>
        <row r="67">
          <cell r="L67">
            <v>302352.23194567434</v>
          </cell>
        </row>
      </sheetData>
      <sheetData sheetId="7"/>
      <sheetData sheetId="8"/>
      <sheetData sheetId="9">
        <row r="7">
          <cell r="H7">
            <v>195</v>
          </cell>
          <cell r="I7">
            <v>175</v>
          </cell>
          <cell r="K7">
            <v>105</v>
          </cell>
        </row>
        <row r="15">
          <cell r="H15">
            <v>166.8416692233636</v>
          </cell>
          <cell r="I15">
            <v>166.24994166666667</v>
          </cell>
          <cell r="K15">
            <v>96.929936630048871</v>
          </cell>
        </row>
      </sheetData>
      <sheetData sheetId="10">
        <row r="26">
          <cell r="G26">
            <v>370.40089640593396</v>
          </cell>
        </row>
        <row r="29">
          <cell r="G29">
            <v>171.79966796838866</v>
          </cell>
        </row>
        <row r="140">
          <cell r="G140">
            <v>787032.1558616613</v>
          </cell>
        </row>
        <row r="153">
          <cell r="G153">
            <v>407330.43973170681</v>
          </cell>
        </row>
      </sheetData>
      <sheetData sheetId="11">
        <row r="26">
          <cell r="G26">
            <v>370.4</v>
          </cell>
        </row>
        <row r="29">
          <cell r="G29">
            <v>171.8</v>
          </cell>
        </row>
        <row r="140">
          <cell r="G140">
            <v>1478034.6553357651</v>
          </cell>
        </row>
        <row r="153">
          <cell r="G153">
            <v>900403.97091187327</v>
          </cell>
        </row>
      </sheetData>
      <sheetData sheetId="12">
        <row r="140">
          <cell r="G140">
            <v>1570381.9915707402</v>
          </cell>
        </row>
        <row r="153">
          <cell r="G153">
            <v>799532.5301146165</v>
          </cell>
        </row>
      </sheetData>
      <sheetData sheetId="13">
        <row r="140">
          <cell r="G140">
            <v>2032454.7160349679</v>
          </cell>
        </row>
        <row r="153">
          <cell r="G153">
            <v>1118934.2419212016</v>
          </cell>
        </row>
      </sheetData>
      <sheetData sheetId="14">
        <row r="140">
          <cell r="G140">
            <v>2039241.7121096377</v>
          </cell>
        </row>
        <row r="153">
          <cell r="G153">
            <v>1161864.4587247933</v>
          </cell>
        </row>
      </sheetData>
      <sheetData sheetId="15">
        <row r="8">
          <cell r="I8">
            <v>590.84500000000003</v>
          </cell>
          <cell r="K8">
            <v>908.73509999999999</v>
          </cell>
          <cell r="L8">
            <v>380.04133333333328</v>
          </cell>
        </row>
        <row r="23">
          <cell r="I23">
            <v>505.48388599999998</v>
          </cell>
          <cell r="K23">
            <v>836.51490000000001</v>
          </cell>
          <cell r="L23">
            <v>326.31096584676595</v>
          </cell>
        </row>
        <row r="27">
          <cell r="I27">
            <v>1105.6669999999999</v>
          </cell>
          <cell r="K27">
            <v>1163.5899999999999</v>
          </cell>
          <cell r="L27">
            <v>662.13574999999992</v>
          </cell>
        </row>
        <row r="29">
          <cell r="I29">
            <v>2.0230000000000548</v>
          </cell>
          <cell r="K29">
            <v>3.2669999999999999</v>
          </cell>
          <cell r="L29">
            <v>1.3120000000000001</v>
          </cell>
        </row>
      </sheetData>
      <sheetData sheetId="16">
        <row r="98">
          <cell r="J98">
            <v>220831.15000000005</v>
          </cell>
          <cell r="L98">
            <v>171895.51200999998</v>
          </cell>
        </row>
      </sheetData>
      <sheetData sheetId="17">
        <row r="12">
          <cell r="H12">
            <v>268.24883931559106</v>
          </cell>
        </row>
        <row r="15">
          <cell r="I15">
            <v>268.31666666666672</v>
          </cell>
          <cell r="K15">
            <v>144.44168270839518</v>
          </cell>
        </row>
        <row r="43">
          <cell r="H43">
            <v>72116.666985489865</v>
          </cell>
          <cell r="I43">
            <v>52695.038802650779</v>
          </cell>
          <cell r="K43">
            <v>78381.728052342005</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40">
          <cell r="G140" t="str">
            <v>ОГУП "Управление по строительству газопроводов и газификации автономного округа"</v>
          </cell>
        </row>
        <row r="153">
          <cell r="G153" t="str">
            <v>ООО "Газконтракт"</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00"/>
      <sheetName val="1200"/>
      <sheetName val="1300"/>
      <sheetName val="1600"/>
      <sheetName val="Челябинск"/>
      <sheetName val="1400"/>
      <sheetName val="2100"/>
      <sheetName val="2200"/>
      <sheetName val="Тюмень"/>
      <sheetName val="2600"/>
      <sheetName val="7100"/>
      <sheetName val="Фортум"/>
      <sheetName val="1900"/>
      <sheetName val="2900"/>
      <sheetName val="1000"/>
      <sheetName val="ТТЭЦ-1"/>
      <sheetName val="21001"/>
    </sheetNames>
    <sheetDataSet>
      <sheetData sheetId="0">
        <row r="11">
          <cell r="L11">
            <v>6048144.9500000002</v>
          </cell>
        </row>
      </sheetData>
      <sheetData sheetId="1">
        <row r="11">
          <cell r="L11">
            <v>21589564.449999996</v>
          </cell>
        </row>
      </sheetData>
      <sheetData sheetId="2">
        <row r="11">
          <cell r="L11">
            <v>3620550.4799999995</v>
          </cell>
        </row>
      </sheetData>
      <sheetData sheetId="3">
        <row r="11">
          <cell r="L11">
            <v>32398305.77</v>
          </cell>
        </row>
      </sheetData>
      <sheetData sheetId="4">
        <row r="12">
          <cell r="L12">
            <v>63656565.650000006</v>
          </cell>
        </row>
      </sheetData>
      <sheetData sheetId="5">
        <row r="11">
          <cell r="L11">
            <v>59492617.320000008</v>
          </cell>
        </row>
        <row r="12">
          <cell r="N12">
            <v>692332784.89999986</v>
          </cell>
          <cell r="X12">
            <v>631004224.99000001</v>
          </cell>
          <cell r="AY12">
            <v>684429724.16000009</v>
          </cell>
          <cell r="BQ12">
            <v>417627937.81999993</v>
          </cell>
          <cell r="CI12">
            <v>2273243.3800000004</v>
          </cell>
          <cell r="DA12">
            <v>29437853.239999998</v>
          </cell>
          <cell r="DK12">
            <v>0</v>
          </cell>
          <cell r="DM12">
            <v>0</v>
          </cell>
          <cell r="DO12">
            <v>0</v>
          </cell>
          <cell r="DP12">
            <v>42045.839999999851</v>
          </cell>
        </row>
      </sheetData>
      <sheetData sheetId="6">
        <row r="11">
          <cell r="L11">
            <v>150795551.78</v>
          </cell>
        </row>
      </sheetData>
      <sheetData sheetId="7">
        <row r="11">
          <cell r="L11">
            <v>27429641.729999997</v>
          </cell>
        </row>
      </sheetData>
      <sheetData sheetId="8">
        <row r="12">
          <cell r="L12">
            <v>178225193.50999999</v>
          </cell>
        </row>
      </sheetData>
      <sheetData sheetId="9">
        <row r="12">
          <cell r="CI12">
            <v>0</v>
          </cell>
        </row>
      </sheetData>
      <sheetData sheetId="10"/>
      <sheetData sheetId="11"/>
      <sheetData sheetId="12">
        <row r="12">
          <cell r="E12">
            <v>167895793.52000001</v>
          </cell>
        </row>
      </sheetData>
      <sheetData sheetId="13">
        <row r="12">
          <cell r="E12">
            <v>97820541.080000013</v>
          </cell>
        </row>
      </sheetData>
      <sheetData sheetId="14">
        <row r="12">
          <cell r="E12">
            <v>2516893091.1000004</v>
          </cell>
        </row>
      </sheetData>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 тарифы на ЭЭ и ЭМ"/>
    </sheetNames>
    <sheetDataSet>
      <sheetData sheetId="0">
        <row r="5">
          <cell r="D5">
            <v>1047.55</v>
          </cell>
          <cell r="E5">
            <v>1047.55</v>
          </cell>
        </row>
        <row r="11">
          <cell r="F11">
            <v>209664.47</v>
          </cell>
          <cell r="G11">
            <v>209664.47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 тарифы на ЭЭ и ЭМ"/>
    </sheetNames>
    <sheetDataSet>
      <sheetData sheetId="0">
        <row r="5">
          <cell r="E5">
            <v>1077.5899999999999</v>
          </cell>
          <cell r="G5">
            <v>209664.47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листов"/>
      <sheetName val="Сопроводительные материалы"/>
      <sheetName val="Индексы"/>
      <sheetName val="0"/>
      <sheetName val="ПУ"/>
      <sheetName val="Зтип"/>
      <sheetName val="1"/>
      <sheetName val="2"/>
      <sheetName val="2.1"/>
      <sheetName val="2.2"/>
      <sheetName val="2.3"/>
      <sheetName val="2.4"/>
      <sheetName val="4"/>
      <sheetName val="5"/>
      <sheetName val="6"/>
      <sheetName val="6.1"/>
      <sheetName val="9"/>
      <sheetName val="11"/>
      <sheetName val="13"/>
      <sheetName val="12"/>
      <sheetName val="15"/>
      <sheetName val="20"/>
      <sheetName val="22"/>
      <sheetName val="23"/>
      <sheetName val="24.1"/>
      <sheetName val="25"/>
      <sheetName val="Комментарии"/>
      <sheetName val="Проверка"/>
      <sheetName val="et_union"/>
      <sheetName val="TEHSHEET"/>
      <sheetName val="modHTTP"/>
      <sheetName val="AllSheetsInThisWorkbook"/>
      <sheetName val="modList08"/>
      <sheetName val="modList03"/>
      <sheetName val="modList07"/>
      <sheetName val="modList09"/>
      <sheetName val="modList10"/>
      <sheetName val="modList11"/>
      <sheetName val="modList12"/>
      <sheetName val="modList13"/>
      <sheetName val="modList14"/>
      <sheetName val="modList15"/>
      <sheetName val="modList16"/>
      <sheetName val="modList17"/>
      <sheetName val="modfrmDictionary"/>
      <sheetName val="modListSopr"/>
      <sheetName val="modList24"/>
      <sheetName val="modList25"/>
      <sheetName val="modList05"/>
      <sheetName val="modCommandButton"/>
      <sheetName val="modList00"/>
      <sheetName val="modListComs"/>
      <sheetName val="REESTR_ORG"/>
      <sheetName val="REESTR_MO"/>
      <sheetName val="REESTR_COAL_MINE"/>
      <sheetName val="REESTR_OTH_FUEL"/>
      <sheetName val="modfrmReestr"/>
      <sheetName val="modfrmCheckUpdates"/>
      <sheetName val="modReestr"/>
      <sheetName val="modListProv"/>
      <sheetName val="modHyp"/>
      <sheetName val="modInfo"/>
      <sheetName val="modUpdTemplMain"/>
    </sheetNames>
    <sheetDataSet>
      <sheetData sheetId="0" refreshError="1"/>
      <sheetData sheetId="1" refreshError="1"/>
      <sheetData sheetId="2" refreshError="1"/>
      <sheetData sheetId="3" refreshError="1"/>
      <sheetData sheetId="4" refreshError="1"/>
      <sheetData sheetId="5" refreshError="1"/>
      <sheetData sheetId="6">
        <row r="65">
          <cell r="J65">
            <v>1046.3442093793885</v>
          </cell>
          <cell r="M65">
            <v>1076.3752933891235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Информация об организации"/>
      <sheetName val="Утв. тарифы на ТЭ и ТН"/>
    </sheetNames>
    <sheetDataSet>
      <sheetData sheetId="0"/>
      <sheetData sheetId="1"/>
      <sheetData sheetId="2">
        <row r="5">
          <cell r="R5"/>
        </row>
        <row r="7">
          <cell r="R7">
            <v>632.27</v>
          </cell>
          <cell r="S7">
            <v>658.55</v>
          </cell>
          <cell r="T7">
            <v>658.55</v>
          </cell>
          <cell r="U7">
            <v>733.85</v>
          </cell>
        </row>
        <row r="22">
          <cell r="R22">
            <v>14.77</v>
          </cell>
          <cell r="S22">
            <v>14.77</v>
          </cell>
          <cell r="T22">
            <v>14.77</v>
          </cell>
          <cell r="U22">
            <v>17.78</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крыть листы"/>
      <sheetName val="дельта НВВ_Челябинск"/>
      <sheetName val="факт.НВВ_Челябинск"/>
      <sheetName val="дельта НВВ_АТЭЦ"/>
      <sheetName val="факт.НВВ_АТЭЦ"/>
      <sheetName val="дельта НВВ_Тюмень"/>
      <sheetName val="факт.НВВ_Тюмень"/>
      <sheetName val="УРУТ_2019"/>
      <sheetName val="3.1 АТЭЦ"/>
      <sheetName val="3.1 Челябинск"/>
      <sheetName val="3.1 Тюмень"/>
      <sheetName val="ПО ТЭ Челябинск"/>
      <sheetName val="ПО ТЭ АТЭЦ"/>
      <sheetName val="ПО ТЭ Тюмень"/>
      <sheetName val="Структура ПО Челябинск"/>
      <sheetName val="Структура ПО АТЭЦ"/>
      <sheetName val="Структура ПО Тюмень"/>
      <sheetName val="Эн.ресурсы (тех.н) ЧТЭЦ-3"/>
      <sheetName val="Эн.ресурсы (тех.н) ТТЭЦ-2"/>
      <sheetName val="Тех.вода ЧТЭЦ-1"/>
      <sheetName val="Тех.вода ЧТЭЦ-2"/>
      <sheetName val="Тех.вода ЧТЭЦ-3"/>
      <sheetName val="Тех.вода ЧТЭЦ-4"/>
      <sheetName val="Тех.вода АТЭЦ"/>
      <sheetName val="Тех.вода ТТЭЦ-1"/>
      <sheetName val="Тех.вода ТТЭЦ-2"/>
      <sheetName val="Фин.кап.влож._ЧО"/>
      <sheetName val="Фин.кап.влож._Тюмень"/>
      <sheetName val="Объекты кап.влож._ЧО"/>
      <sheetName val="Объекты кап.влож._Тюмень"/>
      <sheetName val="%"/>
      <sheetName val="Индексы"/>
      <sheetName val="5.2 Челябинск"/>
      <sheetName val="5.2 АТЭЦ"/>
      <sheetName val="5.2 Тюмень"/>
      <sheetName val="5.3 ЧТЭЦ-1"/>
      <sheetName val="5.3 ЧТЭЦ-2"/>
      <sheetName val="5.3 ЧТЭЦ-3"/>
      <sheetName val="5.3 ЧТЭЦ-4"/>
      <sheetName val="5.3 Челябинск"/>
      <sheetName val="5.3 АТЭЦ"/>
      <sheetName val="5.3 ТТЭЦ-1"/>
      <sheetName val="5.3 ТТЭЦ-2"/>
      <sheetName val="5.3 Тюмень"/>
      <sheetName val="5.4 ЧТЭЦ-1"/>
      <sheetName val="5.4 ЧТЭЦ-2"/>
      <sheetName val="5.4 ЧТЭЦ-3"/>
      <sheetName val="5.4 ЧТЭЦ-4"/>
      <sheetName val="5.4 Челябинск"/>
      <sheetName val="5.4 АТЭЦ"/>
      <sheetName val="5.4 ТТЭЦ-1"/>
      <sheetName val="5.4 ТТЭЦ-2"/>
      <sheetName val="5.4 Тюмень"/>
      <sheetName val="Лист1"/>
      <sheetName val="5.9 Челябинск"/>
      <sheetName val="5.9 АТЭЦ"/>
      <sheetName val="5.9 Тюмень"/>
      <sheetName val="6.1. ЧО"/>
      <sheetName val="6.1. ТО"/>
      <sheetName val="ПО ТН ЧТЭЦ-1"/>
      <sheetName val="ПО ТН ЧТЭЦ-2"/>
      <sheetName val="ПО ТН ЧТЭЦ-3"/>
      <sheetName val="ПО ТН ЧТЭЦ-4"/>
      <sheetName val="ПО ТН Челябинск"/>
      <sheetName val="ПО ТН АТЭЦ"/>
      <sheetName val="ПО ТН ТТЭЦ-1"/>
      <sheetName val="ПО ТН ТТЭЦ-2"/>
      <sheetName val="Тариф ХОВ ЧТЭЦ-1"/>
      <sheetName val="Тариф ХОВ ЧТЭЦ-2"/>
      <sheetName val="Тариф ХОВ ЧТЭЦ-3"/>
      <sheetName val="Тариф ХОВ ЧТЭЦ-4"/>
      <sheetName val="Тариф ХОВ Челябинск"/>
      <sheetName val="Тариф ХОВ АТЭЦ"/>
      <sheetName val="Тариф ХОВ ТТЭЦ-1"/>
      <sheetName val="Тариф ХОВ ТТЭЦ-2"/>
      <sheetName val="Тариф ХОВ Челябинск_"/>
      <sheetName val="Тариф ХОВ АТЭЦ_"/>
      <sheetName val="Тариф ХОВ ТТЭЦ-1_"/>
      <sheetName val="Тариф ХОВ ТТЭЦ-2_"/>
      <sheetName val="ТН_ЧО"/>
      <sheetName val="ТН_Тюмень"/>
      <sheetName val="дельта НВВ_ХОВ АТЭЦ"/>
      <sheetName val="факт.НВВ_ХОВ АТЭЦ"/>
      <sheetName val="дельта НВВ_ХОВ Челябинск"/>
      <sheetName val="факт.НВВ_ХОВ Челябинск"/>
      <sheetName val="дельта НВВ_ХОВ ТТЭЦ-1"/>
      <sheetName val="факт.НВВ_ХОВ ТТЭЦ-1"/>
      <sheetName val="дельта НВВ_ХОВ ТТЭЦ-2"/>
      <sheetName val="факт.НВВ_ХОВ ТТЭЦ-2"/>
      <sheetName val="Заявление"/>
      <sheetName val="Челябинск_пг"/>
      <sheetName val="АТЭЦ_пг"/>
      <sheetName val="Тюмень_пг"/>
    </sheetNames>
    <sheetDataSet>
      <sheetData sheetId="0"/>
      <sheetData sheetId="1">
        <row r="24">
          <cell r="D24">
            <v>14805.678271622397</v>
          </cell>
        </row>
      </sheetData>
      <sheetData sheetId="2">
        <row r="12">
          <cell r="K12">
            <v>5600007.2435701527</v>
          </cell>
        </row>
      </sheetData>
      <sheetData sheetId="3">
        <row r="24">
          <cell r="D24">
            <v>-16211.510605190182</v>
          </cell>
        </row>
      </sheetData>
      <sheetData sheetId="4">
        <row r="12">
          <cell r="K12">
            <v>715212.03712816234</v>
          </cell>
        </row>
      </sheetData>
      <sheetData sheetId="5">
        <row r="21">
          <cell r="E21">
            <v>1.03</v>
          </cell>
        </row>
      </sheetData>
      <sheetData sheetId="6">
        <row r="12">
          <cell r="K12">
            <v>3453031.9249712811</v>
          </cell>
        </row>
      </sheetData>
      <sheetData sheetId="7">
        <row r="19">
          <cell r="D19">
            <v>163.80049993630797</v>
          </cell>
        </row>
      </sheetData>
      <sheetData sheetId="8">
        <row r="42">
          <cell r="D42">
            <v>708.5</v>
          </cell>
        </row>
      </sheetData>
      <sheetData sheetId="9">
        <row r="42">
          <cell r="D42">
            <v>138</v>
          </cell>
        </row>
      </sheetData>
      <sheetData sheetId="10">
        <row r="30">
          <cell r="D30">
            <v>1548</v>
          </cell>
        </row>
      </sheetData>
      <sheetData sheetId="11">
        <row r="13">
          <cell r="T13">
            <v>1262.7930000000001</v>
          </cell>
        </row>
      </sheetData>
      <sheetData sheetId="12">
        <row r="12">
          <cell r="T12">
            <v>1080.8490000000002</v>
          </cell>
        </row>
      </sheetData>
      <sheetData sheetId="13">
        <row r="13">
          <cell r="T13">
            <v>2973.9350000000004</v>
          </cell>
        </row>
      </sheetData>
      <sheetData sheetId="14"/>
      <sheetData sheetId="15"/>
      <sheetData sheetId="16"/>
      <sheetData sheetId="17"/>
      <sheetData sheetId="18"/>
      <sheetData sheetId="19">
        <row r="12">
          <cell r="C12">
            <v>18458.140998236333</v>
          </cell>
        </row>
      </sheetData>
      <sheetData sheetId="20">
        <row r="12">
          <cell r="C12">
            <v>1187.3699999999999</v>
          </cell>
        </row>
      </sheetData>
      <sheetData sheetId="21">
        <row r="12">
          <cell r="C12">
            <v>6754.0990000000002</v>
          </cell>
        </row>
      </sheetData>
      <sheetData sheetId="22">
        <row r="12">
          <cell r="C12">
            <v>8586.1190000000006</v>
          </cell>
        </row>
      </sheetData>
      <sheetData sheetId="23">
        <row r="11">
          <cell r="C11">
            <v>7795.6930000000002</v>
          </cell>
        </row>
      </sheetData>
      <sheetData sheetId="24">
        <row r="12">
          <cell r="C12">
            <v>222928.90000000002</v>
          </cell>
        </row>
      </sheetData>
      <sheetData sheetId="25">
        <row r="12">
          <cell r="C12">
            <v>8943</v>
          </cell>
        </row>
      </sheetData>
      <sheetData sheetId="26"/>
      <sheetData sheetId="27"/>
      <sheetData sheetId="28"/>
      <sheetData sheetId="29"/>
      <sheetData sheetId="30"/>
      <sheetData sheetId="31">
        <row r="4">
          <cell r="D4">
            <v>1.03</v>
          </cell>
        </row>
      </sheetData>
      <sheetData sheetId="32">
        <row r="12">
          <cell r="E12">
            <v>0.01</v>
          </cell>
        </row>
      </sheetData>
      <sheetData sheetId="33">
        <row r="13">
          <cell r="E13">
            <v>0</v>
          </cell>
        </row>
      </sheetData>
      <sheetData sheetId="34">
        <row r="12">
          <cell r="E12">
            <v>0.01</v>
          </cell>
        </row>
      </sheetData>
      <sheetData sheetId="35">
        <row r="15">
          <cell r="H15">
            <v>186.67260999999999</v>
          </cell>
        </row>
      </sheetData>
      <sheetData sheetId="36">
        <row r="15">
          <cell r="H15">
            <v>1050.83854</v>
          </cell>
        </row>
      </sheetData>
      <sheetData sheetId="37">
        <row r="15">
          <cell r="H15">
            <v>1026.1268600000001</v>
          </cell>
        </row>
      </sheetData>
      <sheetData sheetId="38">
        <row r="15">
          <cell r="H15">
            <v>80.716160000000002</v>
          </cell>
        </row>
      </sheetData>
      <sheetData sheetId="39">
        <row r="15">
          <cell r="G15">
            <v>2344.3541700000001</v>
          </cell>
        </row>
      </sheetData>
      <sheetData sheetId="40">
        <row r="11">
          <cell r="C11">
            <v>0</v>
          </cell>
        </row>
      </sheetData>
      <sheetData sheetId="41">
        <row r="15">
          <cell r="H15">
            <v>59.883230000000005</v>
          </cell>
        </row>
      </sheetData>
      <sheetData sheetId="42">
        <row r="15">
          <cell r="H15">
            <v>-71.114099999999979</v>
          </cell>
        </row>
      </sheetData>
      <sheetData sheetId="43">
        <row r="15">
          <cell r="G15">
            <v>-11.230869999999975</v>
          </cell>
        </row>
      </sheetData>
      <sheetData sheetId="44"/>
      <sheetData sheetId="45"/>
      <sheetData sheetId="46"/>
      <sheetData sheetId="47"/>
      <sheetData sheetId="48">
        <row r="12">
          <cell r="G12">
            <v>167.30628629714778</v>
          </cell>
        </row>
      </sheetData>
      <sheetData sheetId="49">
        <row r="12">
          <cell r="G12">
            <v>176.10743465212488</v>
          </cell>
        </row>
      </sheetData>
      <sheetData sheetId="50"/>
      <sheetData sheetId="51"/>
      <sheetData sheetId="52">
        <row r="12">
          <cell r="G12">
            <v>166.67736111347057</v>
          </cell>
        </row>
      </sheetData>
      <sheetData sheetId="53"/>
      <sheetData sheetId="54">
        <row r="11">
          <cell r="AH11">
            <v>694759.35959797353</v>
          </cell>
        </row>
      </sheetData>
      <sheetData sheetId="55">
        <row r="11">
          <cell r="AH11">
            <v>133768.40052805023</v>
          </cell>
        </row>
      </sheetData>
      <sheetData sheetId="56">
        <row r="11">
          <cell r="AH11">
            <v>474460.70056798682</v>
          </cell>
        </row>
      </sheetData>
      <sheetData sheetId="57">
        <row r="15">
          <cell r="I15">
            <v>869.15254641784543</v>
          </cell>
        </row>
        <row r="18">
          <cell r="I18">
            <v>788.58309260599981</v>
          </cell>
        </row>
      </sheetData>
      <sheetData sheetId="58">
        <row r="12">
          <cell r="I12">
            <v>673.07590505459996</v>
          </cell>
        </row>
      </sheetData>
      <sheetData sheetId="59">
        <row r="11">
          <cell r="J11">
            <v>1498.578</v>
          </cell>
        </row>
      </sheetData>
      <sheetData sheetId="60">
        <row r="11">
          <cell r="J11">
            <v>1778.029</v>
          </cell>
        </row>
      </sheetData>
      <sheetData sheetId="61">
        <row r="11">
          <cell r="J11">
            <v>1360.61</v>
          </cell>
        </row>
      </sheetData>
      <sheetData sheetId="62">
        <row r="11">
          <cell r="J11">
            <v>2808.4540000000002</v>
          </cell>
        </row>
      </sheetData>
      <sheetData sheetId="63">
        <row r="9">
          <cell r="J9">
            <v>8452.6467874498176</v>
          </cell>
        </row>
      </sheetData>
      <sheetData sheetId="64">
        <row r="9">
          <cell r="J9">
            <v>123.50933333333334</v>
          </cell>
        </row>
      </sheetData>
      <sheetData sheetId="65">
        <row r="9">
          <cell r="J9">
            <v>2822.4334085778778</v>
          </cell>
        </row>
      </sheetData>
      <sheetData sheetId="66">
        <row r="9">
          <cell r="J9">
            <v>2496.3887613372299</v>
          </cell>
        </row>
      </sheetData>
      <sheetData sheetId="67">
        <row r="33">
          <cell r="G33">
            <v>2050.9148799999998</v>
          </cell>
        </row>
      </sheetData>
      <sheetData sheetId="68">
        <row r="33">
          <cell r="G33">
            <v>4619.8378627229913</v>
          </cell>
        </row>
      </sheetData>
      <sheetData sheetId="69">
        <row r="33">
          <cell r="G33">
            <v>3678.4141099999997</v>
          </cell>
        </row>
      </sheetData>
      <sheetData sheetId="70">
        <row r="33">
          <cell r="G33">
            <v>234429.80774000008</v>
          </cell>
        </row>
      </sheetData>
      <sheetData sheetId="71">
        <row r="11">
          <cell r="J11">
            <v>486343.75947550003</v>
          </cell>
        </row>
      </sheetData>
      <sheetData sheetId="72">
        <row r="11">
          <cell r="J11">
            <v>2244.2959964000001</v>
          </cell>
        </row>
      </sheetData>
      <sheetData sheetId="73">
        <row r="11">
          <cell r="J11">
            <v>54214.781806062107</v>
          </cell>
        </row>
      </sheetData>
      <sheetData sheetId="74">
        <row r="11">
          <cell r="J11">
            <v>108854.50171588389</v>
          </cell>
        </row>
      </sheetData>
      <sheetData sheetId="75">
        <row r="11">
          <cell r="D11">
            <v>248858.09075612205</v>
          </cell>
        </row>
      </sheetData>
      <sheetData sheetId="76">
        <row r="7">
          <cell r="L7"/>
        </row>
        <row r="47">
          <cell r="L47">
            <v>23.626636962216082</v>
          </cell>
        </row>
      </sheetData>
      <sheetData sheetId="77">
        <row r="11">
          <cell r="D11">
            <v>66181.584167289795</v>
          </cell>
        </row>
      </sheetData>
      <sheetData sheetId="78">
        <row r="11">
          <cell r="D11">
            <v>102830.68922999999</v>
          </cell>
        </row>
      </sheetData>
      <sheetData sheetId="79"/>
      <sheetData sheetId="80"/>
      <sheetData sheetId="81">
        <row r="27">
          <cell r="D27">
            <v>500.42430694084874</v>
          </cell>
        </row>
      </sheetData>
      <sheetData sheetId="82">
        <row r="10">
          <cell r="F10">
            <v>1979.3419999999996</v>
          </cell>
        </row>
      </sheetData>
      <sheetData sheetId="83">
        <row r="27">
          <cell r="D27">
            <v>195613.30455897894</v>
          </cell>
        </row>
      </sheetData>
      <sheetData sheetId="84">
        <row r="10">
          <cell r="F10">
            <v>182406.67500000002</v>
          </cell>
        </row>
      </sheetData>
      <sheetData sheetId="85"/>
      <sheetData sheetId="86"/>
      <sheetData sheetId="87"/>
      <sheetData sheetId="88"/>
      <sheetData sheetId="89"/>
      <sheetData sheetId="90" refreshError="1"/>
      <sheetData sheetId="91" refreshError="1"/>
      <sheetData sheetId="9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tum@fortum.ru?subject=fortum%40fortum.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3"/>
  <sheetViews>
    <sheetView tabSelected="1" zoomScaleNormal="100" workbookViewId="0">
      <selection activeCell="B5" sqref="B5"/>
    </sheetView>
  </sheetViews>
  <sheetFormatPr defaultRowHeight="64.5" customHeight="1"/>
  <cols>
    <col min="1" max="1" width="41.7109375" style="1" customWidth="1"/>
    <col min="2" max="2" width="32.85546875" style="1" customWidth="1"/>
    <col min="3" max="3" width="41.7109375" style="1" customWidth="1"/>
    <col min="4" max="4" width="9.7109375" style="1" customWidth="1"/>
    <col min="5" max="249" width="9.140625" style="1"/>
    <col min="250" max="250" width="9.85546875" style="1" customWidth="1"/>
    <col min="251" max="259" width="9.140625" style="1"/>
    <col min="260" max="260" width="9.7109375" style="1" customWidth="1"/>
    <col min="261" max="505" width="9.140625" style="1"/>
    <col min="506" max="506" width="9.85546875" style="1" customWidth="1"/>
    <col min="507" max="515" width="9.140625" style="1"/>
    <col min="516" max="516" width="9.7109375" style="1" customWidth="1"/>
    <col min="517" max="761" width="9.140625" style="1"/>
    <col min="762" max="762" width="9.85546875" style="1" customWidth="1"/>
    <col min="763" max="771" width="9.140625" style="1"/>
    <col min="772" max="772" width="9.7109375" style="1" customWidth="1"/>
    <col min="773" max="1017" width="9.140625" style="1"/>
    <col min="1018" max="1018" width="9.85546875" style="1" customWidth="1"/>
    <col min="1019" max="1027" width="9.140625" style="1"/>
    <col min="1028" max="1028" width="9.7109375" style="1" customWidth="1"/>
    <col min="1029" max="1273" width="9.140625" style="1"/>
    <col min="1274" max="1274" width="9.85546875" style="1" customWidth="1"/>
    <col min="1275" max="1283" width="9.140625" style="1"/>
    <col min="1284" max="1284" width="9.7109375" style="1" customWidth="1"/>
    <col min="1285" max="1529" width="9.140625" style="1"/>
    <col min="1530" max="1530" width="9.85546875" style="1" customWidth="1"/>
    <col min="1531" max="1539" width="9.140625" style="1"/>
    <col min="1540" max="1540" width="9.7109375" style="1" customWidth="1"/>
    <col min="1541" max="1785" width="9.140625" style="1"/>
    <col min="1786" max="1786" width="9.85546875" style="1" customWidth="1"/>
    <col min="1787" max="1795" width="9.140625" style="1"/>
    <col min="1796" max="1796" width="9.7109375" style="1" customWidth="1"/>
    <col min="1797" max="2041" width="9.140625" style="1"/>
    <col min="2042" max="2042" width="9.85546875" style="1" customWidth="1"/>
    <col min="2043" max="2051" width="9.140625" style="1"/>
    <col min="2052" max="2052" width="9.7109375" style="1" customWidth="1"/>
    <col min="2053" max="2297" width="9.140625" style="1"/>
    <col min="2298" max="2298" width="9.85546875" style="1" customWidth="1"/>
    <col min="2299" max="2307" width="9.140625" style="1"/>
    <col min="2308" max="2308" width="9.7109375" style="1" customWidth="1"/>
    <col min="2309" max="2553" width="9.140625" style="1"/>
    <col min="2554" max="2554" width="9.85546875" style="1" customWidth="1"/>
    <col min="2555" max="2563" width="9.140625" style="1"/>
    <col min="2564" max="2564" width="9.7109375" style="1" customWidth="1"/>
    <col min="2565" max="2809" width="9.140625" style="1"/>
    <col min="2810" max="2810" width="9.85546875" style="1" customWidth="1"/>
    <col min="2811" max="2819" width="9.140625" style="1"/>
    <col min="2820" max="2820" width="9.7109375" style="1" customWidth="1"/>
    <col min="2821" max="3065" width="9.140625" style="1"/>
    <col min="3066" max="3066" width="9.85546875" style="1" customWidth="1"/>
    <col min="3067" max="3075" width="9.140625" style="1"/>
    <col min="3076" max="3076" width="9.7109375" style="1" customWidth="1"/>
    <col min="3077" max="3321" width="9.140625" style="1"/>
    <col min="3322" max="3322" width="9.85546875" style="1" customWidth="1"/>
    <col min="3323" max="3331" width="9.140625" style="1"/>
    <col min="3332" max="3332" width="9.7109375" style="1" customWidth="1"/>
    <col min="3333" max="3577" width="9.140625" style="1"/>
    <col min="3578" max="3578" width="9.85546875" style="1" customWidth="1"/>
    <col min="3579" max="3587" width="9.140625" style="1"/>
    <col min="3588" max="3588" width="9.7109375" style="1" customWidth="1"/>
    <col min="3589" max="3833" width="9.140625" style="1"/>
    <col min="3834" max="3834" width="9.85546875" style="1" customWidth="1"/>
    <col min="3835" max="3843" width="9.140625" style="1"/>
    <col min="3844" max="3844" width="9.7109375" style="1" customWidth="1"/>
    <col min="3845" max="4089" width="9.140625" style="1"/>
    <col min="4090" max="4090" width="9.85546875" style="1" customWidth="1"/>
    <col min="4091" max="4099" width="9.140625" style="1"/>
    <col min="4100" max="4100" width="9.7109375" style="1" customWidth="1"/>
    <col min="4101" max="4345" width="9.140625" style="1"/>
    <col min="4346" max="4346" width="9.85546875" style="1" customWidth="1"/>
    <col min="4347" max="4355" width="9.140625" style="1"/>
    <col min="4356" max="4356" width="9.7109375" style="1" customWidth="1"/>
    <col min="4357" max="4601" width="9.140625" style="1"/>
    <col min="4602" max="4602" width="9.85546875" style="1" customWidth="1"/>
    <col min="4603" max="4611" width="9.140625" style="1"/>
    <col min="4612" max="4612" width="9.7109375" style="1" customWidth="1"/>
    <col min="4613" max="4857" width="9.140625" style="1"/>
    <col min="4858" max="4858" width="9.85546875" style="1" customWidth="1"/>
    <col min="4859" max="4867" width="9.140625" style="1"/>
    <col min="4868" max="4868" width="9.7109375" style="1" customWidth="1"/>
    <col min="4869" max="5113" width="9.140625" style="1"/>
    <col min="5114" max="5114" width="9.85546875" style="1" customWidth="1"/>
    <col min="5115" max="5123" width="9.140625" style="1"/>
    <col min="5124" max="5124" width="9.7109375" style="1" customWidth="1"/>
    <col min="5125" max="5369" width="9.140625" style="1"/>
    <col min="5370" max="5370" width="9.85546875" style="1" customWidth="1"/>
    <col min="5371" max="5379" width="9.140625" style="1"/>
    <col min="5380" max="5380" width="9.7109375" style="1" customWidth="1"/>
    <col min="5381" max="5625" width="9.140625" style="1"/>
    <col min="5626" max="5626" width="9.85546875" style="1" customWidth="1"/>
    <col min="5627" max="5635" width="9.140625" style="1"/>
    <col min="5636" max="5636" width="9.7109375" style="1" customWidth="1"/>
    <col min="5637" max="5881" width="9.140625" style="1"/>
    <col min="5882" max="5882" width="9.85546875" style="1" customWidth="1"/>
    <col min="5883" max="5891" width="9.140625" style="1"/>
    <col min="5892" max="5892" width="9.7109375" style="1" customWidth="1"/>
    <col min="5893" max="6137" width="9.140625" style="1"/>
    <col min="6138" max="6138" width="9.85546875" style="1" customWidth="1"/>
    <col min="6139" max="6147" width="9.140625" style="1"/>
    <col min="6148" max="6148" width="9.7109375" style="1" customWidth="1"/>
    <col min="6149" max="6393" width="9.140625" style="1"/>
    <col min="6394" max="6394" width="9.85546875" style="1" customWidth="1"/>
    <col min="6395" max="6403" width="9.140625" style="1"/>
    <col min="6404" max="6404" width="9.7109375" style="1" customWidth="1"/>
    <col min="6405" max="6649" width="9.140625" style="1"/>
    <col min="6650" max="6650" width="9.85546875" style="1" customWidth="1"/>
    <col min="6651" max="6659" width="9.140625" style="1"/>
    <col min="6660" max="6660" width="9.7109375" style="1" customWidth="1"/>
    <col min="6661" max="6905" width="9.140625" style="1"/>
    <col min="6906" max="6906" width="9.85546875" style="1" customWidth="1"/>
    <col min="6907" max="6915" width="9.140625" style="1"/>
    <col min="6916" max="6916" width="9.7109375" style="1" customWidth="1"/>
    <col min="6917" max="7161" width="9.140625" style="1"/>
    <col min="7162" max="7162" width="9.85546875" style="1" customWidth="1"/>
    <col min="7163" max="7171" width="9.140625" style="1"/>
    <col min="7172" max="7172" width="9.7109375" style="1" customWidth="1"/>
    <col min="7173" max="7417" width="9.140625" style="1"/>
    <col min="7418" max="7418" width="9.85546875" style="1" customWidth="1"/>
    <col min="7419" max="7427" width="9.140625" style="1"/>
    <col min="7428" max="7428" width="9.7109375" style="1" customWidth="1"/>
    <col min="7429" max="7673" width="9.140625" style="1"/>
    <col min="7674" max="7674" width="9.85546875" style="1" customWidth="1"/>
    <col min="7675" max="7683" width="9.140625" style="1"/>
    <col min="7684" max="7684" width="9.7109375" style="1" customWidth="1"/>
    <col min="7685" max="7929" width="9.140625" style="1"/>
    <col min="7930" max="7930" width="9.85546875" style="1" customWidth="1"/>
    <col min="7931" max="7939" width="9.140625" style="1"/>
    <col min="7940" max="7940" width="9.7109375" style="1" customWidth="1"/>
    <col min="7941" max="8185" width="9.140625" style="1"/>
    <col min="8186" max="8186" width="9.85546875" style="1" customWidth="1"/>
    <col min="8187" max="8195" width="9.140625" style="1"/>
    <col min="8196" max="8196" width="9.7109375" style="1" customWidth="1"/>
    <col min="8197" max="8441" width="9.140625" style="1"/>
    <col min="8442" max="8442" width="9.85546875" style="1" customWidth="1"/>
    <col min="8443" max="8451" width="9.140625" style="1"/>
    <col min="8452" max="8452" width="9.7109375" style="1" customWidth="1"/>
    <col min="8453" max="8697" width="9.140625" style="1"/>
    <col min="8698" max="8698" width="9.85546875" style="1" customWidth="1"/>
    <col min="8699" max="8707" width="9.140625" style="1"/>
    <col min="8708" max="8708" width="9.7109375" style="1" customWidth="1"/>
    <col min="8709" max="8953" width="9.140625" style="1"/>
    <col min="8954" max="8954" width="9.85546875" style="1" customWidth="1"/>
    <col min="8955" max="8963" width="9.140625" style="1"/>
    <col min="8964" max="8964" width="9.7109375" style="1" customWidth="1"/>
    <col min="8965" max="9209" width="9.140625" style="1"/>
    <col min="9210" max="9210" width="9.85546875" style="1" customWidth="1"/>
    <col min="9211" max="9219" width="9.140625" style="1"/>
    <col min="9220" max="9220" width="9.7109375" style="1" customWidth="1"/>
    <col min="9221" max="9465" width="9.140625" style="1"/>
    <col min="9466" max="9466" width="9.85546875" style="1" customWidth="1"/>
    <col min="9467" max="9475" width="9.140625" style="1"/>
    <col min="9476" max="9476" width="9.7109375" style="1" customWidth="1"/>
    <col min="9477" max="9721" width="9.140625" style="1"/>
    <col min="9722" max="9722" width="9.85546875" style="1" customWidth="1"/>
    <col min="9723" max="9731" width="9.140625" style="1"/>
    <col min="9732" max="9732" width="9.7109375" style="1" customWidth="1"/>
    <col min="9733" max="9977" width="9.140625" style="1"/>
    <col min="9978" max="9978" width="9.85546875" style="1" customWidth="1"/>
    <col min="9979" max="9987" width="9.140625" style="1"/>
    <col min="9988" max="9988" width="9.7109375" style="1" customWidth="1"/>
    <col min="9989" max="10233" width="9.140625" style="1"/>
    <col min="10234" max="10234" width="9.85546875" style="1" customWidth="1"/>
    <col min="10235" max="10243" width="9.140625" style="1"/>
    <col min="10244" max="10244" width="9.7109375" style="1" customWidth="1"/>
    <col min="10245" max="10489" width="9.140625" style="1"/>
    <col min="10490" max="10490" width="9.85546875" style="1" customWidth="1"/>
    <col min="10491" max="10499" width="9.140625" style="1"/>
    <col min="10500" max="10500" width="9.7109375" style="1" customWidth="1"/>
    <col min="10501" max="10745" width="9.140625" style="1"/>
    <col min="10746" max="10746" width="9.85546875" style="1" customWidth="1"/>
    <col min="10747" max="10755" width="9.140625" style="1"/>
    <col min="10756" max="10756" width="9.7109375" style="1" customWidth="1"/>
    <col min="10757" max="11001" width="9.140625" style="1"/>
    <col min="11002" max="11002" width="9.85546875" style="1" customWidth="1"/>
    <col min="11003" max="11011" width="9.140625" style="1"/>
    <col min="11012" max="11012" width="9.7109375" style="1" customWidth="1"/>
    <col min="11013" max="11257" width="9.140625" style="1"/>
    <col min="11258" max="11258" width="9.85546875" style="1" customWidth="1"/>
    <col min="11259" max="11267" width="9.140625" style="1"/>
    <col min="11268" max="11268" width="9.7109375" style="1" customWidth="1"/>
    <col min="11269" max="11513" width="9.140625" style="1"/>
    <col min="11514" max="11514" width="9.85546875" style="1" customWidth="1"/>
    <col min="11515" max="11523" width="9.140625" style="1"/>
    <col min="11524" max="11524" width="9.7109375" style="1" customWidth="1"/>
    <col min="11525" max="11769" width="9.140625" style="1"/>
    <col min="11770" max="11770" width="9.85546875" style="1" customWidth="1"/>
    <col min="11771" max="11779" width="9.140625" style="1"/>
    <col min="11780" max="11780" width="9.7109375" style="1" customWidth="1"/>
    <col min="11781" max="12025" width="9.140625" style="1"/>
    <col min="12026" max="12026" width="9.85546875" style="1" customWidth="1"/>
    <col min="12027" max="12035" width="9.140625" style="1"/>
    <col min="12036" max="12036" width="9.7109375" style="1" customWidth="1"/>
    <col min="12037" max="12281" width="9.140625" style="1"/>
    <col min="12282" max="12282" width="9.85546875" style="1" customWidth="1"/>
    <col min="12283" max="12291" width="9.140625" style="1"/>
    <col min="12292" max="12292" width="9.7109375" style="1" customWidth="1"/>
    <col min="12293" max="12537" width="9.140625" style="1"/>
    <col min="12538" max="12538" width="9.85546875" style="1" customWidth="1"/>
    <col min="12539" max="12547" width="9.140625" style="1"/>
    <col min="12548" max="12548" width="9.7109375" style="1" customWidth="1"/>
    <col min="12549" max="12793" width="9.140625" style="1"/>
    <col min="12794" max="12794" width="9.85546875" style="1" customWidth="1"/>
    <col min="12795" max="12803" width="9.140625" style="1"/>
    <col min="12804" max="12804" width="9.7109375" style="1" customWidth="1"/>
    <col min="12805" max="13049" width="9.140625" style="1"/>
    <col min="13050" max="13050" width="9.85546875" style="1" customWidth="1"/>
    <col min="13051" max="13059" width="9.140625" style="1"/>
    <col min="13060" max="13060" width="9.7109375" style="1" customWidth="1"/>
    <col min="13061" max="13305" width="9.140625" style="1"/>
    <col min="13306" max="13306" width="9.85546875" style="1" customWidth="1"/>
    <col min="13307" max="13315" width="9.140625" style="1"/>
    <col min="13316" max="13316" width="9.7109375" style="1" customWidth="1"/>
    <col min="13317" max="13561" width="9.140625" style="1"/>
    <col min="13562" max="13562" width="9.85546875" style="1" customWidth="1"/>
    <col min="13563" max="13571" width="9.140625" style="1"/>
    <col min="13572" max="13572" width="9.7109375" style="1" customWidth="1"/>
    <col min="13573" max="13817" width="9.140625" style="1"/>
    <col min="13818" max="13818" width="9.85546875" style="1" customWidth="1"/>
    <col min="13819" max="13827" width="9.140625" style="1"/>
    <col min="13828" max="13828" width="9.7109375" style="1" customWidth="1"/>
    <col min="13829" max="14073" width="9.140625" style="1"/>
    <col min="14074" max="14074" width="9.85546875" style="1" customWidth="1"/>
    <col min="14075" max="14083" width="9.140625" style="1"/>
    <col min="14084" max="14084" width="9.7109375" style="1" customWidth="1"/>
    <col min="14085" max="14329" width="9.140625" style="1"/>
    <col min="14330" max="14330" width="9.85546875" style="1" customWidth="1"/>
    <col min="14331" max="14339" width="9.140625" style="1"/>
    <col min="14340" max="14340" width="9.7109375" style="1" customWidth="1"/>
    <col min="14341" max="14585" width="9.140625" style="1"/>
    <col min="14586" max="14586" width="9.85546875" style="1" customWidth="1"/>
    <col min="14587" max="14595" width="9.140625" style="1"/>
    <col min="14596" max="14596" width="9.7109375" style="1" customWidth="1"/>
    <col min="14597" max="14841" width="9.140625" style="1"/>
    <col min="14842" max="14842" width="9.85546875" style="1" customWidth="1"/>
    <col min="14843" max="14851" width="9.140625" style="1"/>
    <col min="14852" max="14852" width="9.7109375" style="1" customWidth="1"/>
    <col min="14853" max="15097" width="9.140625" style="1"/>
    <col min="15098" max="15098" width="9.85546875" style="1" customWidth="1"/>
    <col min="15099" max="15107" width="9.140625" style="1"/>
    <col min="15108" max="15108" width="9.7109375" style="1" customWidth="1"/>
    <col min="15109" max="15353" width="9.140625" style="1"/>
    <col min="15354" max="15354" width="9.85546875" style="1" customWidth="1"/>
    <col min="15355" max="15363" width="9.140625" style="1"/>
    <col min="15364" max="15364" width="9.7109375" style="1" customWidth="1"/>
    <col min="15365" max="15609" width="9.140625" style="1"/>
    <col min="15610" max="15610" width="9.85546875" style="1" customWidth="1"/>
    <col min="15611" max="15619" width="9.140625" style="1"/>
    <col min="15620" max="15620" width="9.7109375" style="1" customWidth="1"/>
    <col min="15621" max="15865" width="9.140625" style="1"/>
    <col min="15866" max="15866" width="9.85546875" style="1" customWidth="1"/>
    <col min="15867" max="15875" width="9.140625" style="1"/>
    <col min="15876" max="15876" width="9.7109375" style="1" customWidth="1"/>
    <col min="15877" max="16121" width="9.140625" style="1"/>
    <col min="16122" max="16122" width="9.85546875" style="1" customWidth="1"/>
    <col min="16123" max="16131" width="9.140625" style="1"/>
    <col min="16132" max="16132" width="9.7109375" style="1" customWidth="1"/>
    <col min="16133" max="16384" width="9.140625" style="1"/>
  </cols>
  <sheetData>
    <row r="1" spans="1:3" ht="25.5" customHeight="1">
      <c r="A1" s="64" t="s">
        <v>29</v>
      </c>
      <c r="B1" s="64"/>
      <c r="C1" s="64"/>
    </row>
    <row r="2" spans="1:3" ht="24.75" customHeight="1">
      <c r="A2" s="64" t="s">
        <v>160</v>
      </c>
      <c r="B2" s="64"/>
      <c r="C2" s="64"/>
    </row>
    <row r="3" spans="1:3" ht="31.5" customHeight="1">
      <c r="A3" s="65" t="s">
        <v>50</v>
      </c>
      <c r="B3" s="65"/>
      <c r="C3" s="65"/>
    </row>
    <row r="4" spans="1:3" ht="12.75">
      <c r="A4" s="66" t="s">
        <v>162</v>
      </c>
      <c r="B4" s="66"/>
      <c r="C4" s="66"/>
    </row>
    <row r="5" spans="1:3" ht="12.75">
      <c r="A5" s="3" t="s">
        <v>54</v>
      </c>
      <c r="B5" s="4">
        <v>2021</v>
      </c>
      <c r="C5" s="2" t="s">
        <v>55</v>
      </c>
    </row>
    <row r="6" spans="1:3" ht="12.75"/>
    <row r="7" spans="1:3" s="14" customFormat="1" ht="11.25">
      <c r="A7" s="61" t="s">
        <v>51</v>
      </c>
      <c r="B7" s="61"/>
      <c r="C7" s="15" t="s">
        <v>163</v>
      </c>
    </row>
    <row r="8" spans="1:3" s="14" customFormat="1" ht="11.25">
      <c r="A8" s="61" t="s">
        <v>52</v>
      </c>
      <c r="B8" s="61"/>
      <c r="C8" s="44" t="s">
        <v>164</v>
      </c>
    </row>
    <row r="9" spans="1:3" s="14" customFormat="1" ht="11.25">
      <c r="A9" s="62" t="s">
        <v>53</v>
      </c>
      <c r="B9" s="63"/>
      <c r="C9" s="16" t="s">
        <v>0</v>
      </c>
    </row>
    <row r="10" spans="1:3" ht="12.75" customHeight="1"/>
    <row r="11" spans="1:3" ht="12.75" customHeight="1"/>
    <row r="12" spans="1:3" ht="12.75" customHeight="1"/>
    <row r="13" spans="1:3" ht="12.75" customHeight="1"/>
    <row r="14" spans="1:3" ht="12.75" customHeight="1"/>
    <row r="15" spans="1:3" ht="12.75" customHeight="1"/>
    <row r="16" spans="1:3"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sheetData>
  <mergeCells count="7">
    <mergeCell ref="A8:B8"/>
    <mergeCell ref="A9:B9"/>
    <mergeCell ref="A1:C1"/>
    <mergeCell ref="A2:C2"/>
    <mergeCell ref="A3:C3"/>
    <mergeCell ref="A4:C4"/>
    <mergeCell ref="A7:B7"/>
  </mergeCell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3"/>
  <dimension ref="A1:D9"/>
  <sheetViews>
    <sheetView zoomScaleNormal="100" workbookViewId="0">
      <selection activeCell="B3" sqref="B3"/>
    </sheetView>
  </sheetViews>
  <sheetFormatPr defaultColWidth="9.140625" defaultRowHeight="12.75"/>
  <cols>
    <col min="1" max="1" width="4.7109375" style="8" customWidth="1"/>
    <col min="2" max="2" width="65.5703125" style="5" customWidth="1"/>
    <col min="3" max="3" width="72.7109375" style="8" customWidth="1"/>
    <col min="4" max="16384" width="9.140625" style="8"/>
  </cols>
  <sheetData>
    <row r="1" spans="1:4">
      <c r="A1" s="67" t="s">
        <v>159</v>
      </c>
      <c r="B1" s="67"/>
      <c r="C1" s="67"/>
    </row>
    <row r="2" spans="1:4">
      <c r="A2" s="68" t="str">
        <f>Титульный!A4</f>
        <v>производимые с использованием генерирующих объектов, поставляющих мощность в вынужденном режиме</v>
      </c>
      <c r="B2" s="68"/>
      <c r="C2" s="68"/>
    </row>
    <row r="3" spans="1:4">
      <c r="A3" s="10" t="s">
        <v>54</v>
      </c>
      <c r="B3" s="9">
        <f>Титульный!B5</f>
        <v>2021</v>
      </c>
      <c r="C3" s="9" t="s">
        <v>55</v>
      </c>
    </row>
    <row r="4" spans="1:4" ht="13.5" thickBot="1">
      <c r="A4" s="9"/>
      <c r="B4" s="10"/>
      <c r="C4" s="9"/>
    </row>
    <row r="5" spans="1:4" s="12" customFormat="1" ht="30" customHeight="1">
      <c r="A5" s="48">
        <v>1</v>
      </c>
      <c r="B5" s="49" t="s">
        <v>56</v>
      </c>
      <c r="C5" s="50" t="s">
        <v>163</v>
      </c>
      <c r="D5" s="13"/>
    </row>
    <row r="6" spans="1:4" s="12" customFormat="1" ht="30" customHeight="1">
      <c r="A6" s="51">
        <v>2</v>
      </c>
      <c r="B6" s="52" t="s">
        <v>57</v>
      </c>
      <c r="C6" s="53" t="s">
        <v>166</v>
      </c>
    </row>
    <row r="7" spans="1:4" s="12" customFormat="1" ht="30" customHeight="1" thickBot="1">
      <c r="A7" s="54">
        <v>3</v>
      </c>
      <c r="B7" s="55" t="s">
        <v>58</v>
      </c>
      <c r="C7" s="56" t="s">
        <v>165</v>
      </c>
    </row>
    <row r="9" spans="1:4">
      <c r="C9" s="47"/>
    </row>
  </sheetData>
  <mergeCells count="2">
    <mergeCell ref="A1:C1"/>
    <mergeCell ref="A2:C2"/>
  </mergeCells>
  <hyperlinks>
    <hyperlink ref="C6" location="'АТЭЦ ДМ_П4'!A1" display="Аргаяшская ТЭЦ без ДПМ/НВ Приложение № 4 к Предложению о размере цен" xr:uid="{00000000-0004-0000-0100-000000000000}"/>
    <hyperlink ref="C5" location="'Информация об организации'!A1" display="Публичное акционерное общество &quot;Фортум&quot;" xr:uid="{00000000-0004-0000-0100-000001000000}"/>
    <hyperlink ref="C7" location="'АТЭЦ ДМ_П5'!A1" display="Аргаяшская ТЭЦ без ДПМ/НВ приложение № 5 к Предложению о размере цен" xr:uid="{00000000-0004-0000-0100-000002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tabColor rgb="FFCCFFFF"/>
  </sheetPr>
  <dimension ref="A1:C19"/>
  <sheetViews>
    <sheetView zoomScaleNormal="100" workbookViewId="0">
      <selection activeCell="A4" sqref="A4:B4"/>
    </sheetView>
  </sheetViews>
  <sheetFormatPr defaultRowHeight="12.75"/>
  <cols>
    <col min="1" max="1" width="50.42578125" style="8" customWidth="1"/>
    <col min="2" max="2" width="69.28515625" style="8" customWidth="1"/>
    <col min="3" max="5" width="9.140625" style="8"/>
    <col min="6" max="6" width="29.140625" style="8" customWidth="1"/>
    <col min="7" max="7" width="25.5703125" style="8" customWidth="1"/>
    <col min="8" max="9" width="3.7109375" style="8" customWidth="1"/>
    <col min="10" max="251" width="9.140625" style="8"/>
    <col min="252" max="253" width="0" style="8" hidden="1" customWidth="1"/>
    <col min="254" max="254" width="3.28515625" style="8" customWidth="1"/>
    <col min="255" max="255" width="9.28515625" style="8" customWidth="1"/>
    <col min="256" max="256" width="47" style="8" customWidth="1"/>
    <col min="257" max="257" width="64.42578125" style="8" customWidth="1"/>
    <col min="258" max="258" width="27" style="8" customWidth="1"/>
    <col min="259" max="261" width="9.140625" style="8"/>
    <col min="262" max="262" width="29.140625" style="8" customWidth="1"/>
    <col min="263" max="263" width="25.5703125" style="8" customWidth="1"/>
    <col min="264" max="265" width="3.7109375" style="8" customWidth="1"/>
    <col min="266" max="507" width="9.140625" style="8"/>
    <col min="508" max="509" width="0" style="8" hidden="1" customWidth="1"/>
    <col min="510" max="510" width="3.28515625" style="8" customWidth="1"/>
    <col min="511" max="511" width="9.28515625" style="8" customWidth="1"/>
    <col min="512" max="512" width="47" style="8" customWidth="1"/>
    <col min="513" max="513" width="64.42578125" style="8" customWidth="1"/>
    <col min="514" max="514" width="27" style="8" customWidth="1"/>
    <col min="515" max="517" width="9.140625" style="8"/>
    <col min="518" max="518" width="29.140625" style="8" customWidth="1"/>
    <col min="519" max="519" width="25.5703125" style="8" customWidth="1"/>
    <col min="520" max="521" width="3.7109375" style="8" customWidth="1"/>
    <col min="522" max="763" width="9.140625" style="8"/>
    <col min="764" max="765" width="0" style="8" hidden="1" customWidth="1"/>
    <col min="766" max="766" width="3.28515625" style="8" customWidth="1"/>
    <col min="767" max="767" width="9.28515625" style="8" customWidth="1"/>
    <col min="768" max="768" width="47" style="8" customWidth="1"/>
    <col min="769" max="769" width="64.42578125" style="8" customWidth="1"/>
    <col min="770" max="770" width="27" style="8" customWidth="1"/>
    <col min="771" max="773" width="9.140625" style="8"/>
    <col min="774" max="774" width="29.140625" style="8" customWidth="1"/>
    <col min="775" max="775" width="25.5703125" style="8" customWidth="1"/>
    <col min="776" max="777" width="3.7109375" style="8" customWidth="1"/>
    <col min="778" max="1019" width="9.140625" style="8"/>
    <col min="1020" max="1021" width="0" style="8" hidden="1" customWidth="1"/>
    <col min="1022" max="1022" width="3.28515625" style="8" customWidth="1"/>
    <col min="1023" max="1023" width="9.28515625" style="8" customWidth="1"/>
    <col min="1024" max="1024" width="47" style="8" customWidth="1"/>
    <col min="1025" max="1025" width="64.42578125" style="8" customWidth="1"/>
    <col min="1026" max="1026" width="27" style="8" customWidth="1"/>
    <col min="1027" max="1029" width="9.140625" style="8"/>
    <col min="1030" max="1030" width="29.140625" style="8" customWidth="1"/>
    <col min="1031" max="1031" width="25.5703125" style="8" customWidth="1"/>
    <col min="1032" max="1033" width="3.7109375" style="8" customWidth="1"/>
    <col min="1034" max="1275" width="9.140625" style="8"/>
    <col min="1276" max="1277" width="0" style="8" hidden="1" customWidth="1"/>
    <col min="1278" max="1278" width="3.28515625" style="8" customWidth="1"/>
    <col min="1279" max="1279" width="9.28515625" style="8" customWidth="1"/>
    <col min="1280" max="1280" width="47" style="8" customWidth="1"/>
    <col min="1281" max="1281" width="64.42578125" style="8" customWidth="1"/>
    <col min="1282" max="1282" width="27" style="8" customWidth="1"/>
    <col min="1283" max="1285" width="9.140625" style="8"/>
    <col min="1286" max="1286" width="29.140625" style="8" customWidth="1"/>
    <col min="1287" max="1287" width="25.5703125" style="8" customWidth="1"/>
    <col min="1288" max="1289" width="3.7109375" style="8" customWidth="1"/>
    <col min="1290" max="1531" width="9.140625" style="8"/>
    <col min="1532" max="1533" width="0" style="8" hidden="1" customWidth="1"/>
    <col min="1534" max="1534" width="3.28515625" style="8" customWidth="1"/>
    <col min="1535" max="1535" width="9.28515625" style="8" customWidth="1"/>
    <col min="1536" max="1536" width="47" style="8" customWidth="1"/>
    <col min="1537" max="1537" width="64.42578125" style="8" customWidth="1"/>
    <col min="1538" max="1538" width="27" style="8" customWidth="1"/>
    <col min="1539" max="1541" width="9.140625" style="8"/>
    <col min="1542" max="1542" width="29.140625" style="8" customWidth="1"/>
    <col min="1543" max="1543" width="25.5703125" style="8" customWidth="1"/>
    <col min="1544" max="1545" width="3.7109375" style="8" customWidth="1"/>
    <col min="1546" max="1787" width="9.140625" style="8"/>
    <col min="1788" max="1789" width="0" style="8" hidden="1" customWidth="1"/>
    <col min="1790" max="1790" width="3.28515625" style="8" customWidth="1"/>
    <col min="1791" max="1791" width="9.28515625" style="8" customWidth="1"/>
    <col min="1792" max="1792" width="47" style="8" customWidth="1"/>
    <col min="1793" max="1793" width="64.42578125" style="8" customWidth="1"/>
    <col min="1794" max="1794" width="27" style="8" customWidth="1"/>
    <col min="1795" max="1797" width="9.140625" style="8"/>
    <col min="1798" max="1798" width="29.140625" style="8" customWidth="1"/>
    <col min="1799" max="1799" width="25.5703125" style="8" customWidth="1"/>
    <col min="1800" max="1801" width="3.7109375" style="8" customWidth="1"/>
    <col min="1802" max="2043" width="9.140625" style="8"/>
    <col min="2044" max="2045" width="0" style="8" hidden="1" customWidth="1"/>
    <col min="2046" max="2046" width="3.28515625" style="8" customWidth="1"/>
    <col min="2047" max="2047" width="9.28515625" style="8" customWidth="1"/>
    <col min="2048" max="2048" width="47" style="8" customWidth="1"/>
    <col min="2049" max="2049" width="64.42578125" style="8" customWidth="1"/>
    <col min="2050" max="2050" width="27" style="8" customWidth="1"/>
    <col min="2051" max="2053" width="9.140625" style="8"/>
    <col min="2054" max="2054" width="29.140625" style="8" customWidth="1"/>
    <col min="2055" max="2055" width="25.5703125" style="8" customWidth="1"/>
    <col min="2056" max="2057" width="3.7109375" style="8" customWidth="1"/>
    <col min="2058" max="2299" width="9.140625" style="8"/>
    <col min="2300" max="2301" width="0" style="8" hidden="1" customWidth="1"/>
    <col min="2302" max="2302" width="3.28515625" style="8" customWidth="1"/>
    <col min="2303" max="2303" width="9.28515625" style="8" customWidth="1"/>
    <col min="2304" max="2304" width="47" style="8" customWidth="1"/>
    <col min="2305" max="2305" width="64.42578125" style="8" customWidth="1"/>
    <col min="2306" max="2306" width="27" style="8" customWidth="1"/>
    <col min="2307" max="2309" width="9.140625" style="8"/>
    <col min="2310" max="2310" width="29.140625" style="8" customWidth="1"/>
    <col min="2311" max="2311" width="25.5703125" style="8" customWidth="1"/>
    <col min="2312" max="2313" width="3.7109375" style="8" customWidth="1"/>
    <col min="2314" max="2555" width="9.140625" style="8"/>
    <col min="2556" max="2557" width="0" style="8" hidden="1" customWidth="1"/>
    <col min="2558" max="2558" width="3.28515625" style="8" customWidth="1"/>
    <col min="2559" max="2559" width="9.28515625" style="8" customWidth="1"/>
    <col min="2560" max="2560" width="47" style="8" customWidth="1"/>
    <col min="2561" max="2561" width="64.42578125" style="8" customWidth="1"/>
    <col min="2562" max="2562" width="27" style="8" customWidth="1"/>
    <col min="2563" max="2565" width="9.140625" style="8"/>
    <col min="2566" max="2566" width="29.140625" style="8" customWidth="1"/>
    <col min="2567" max="2567" width="25.5703125" style="8" customWidth="1"/>
    <col min="2568" max="2569" width="3.7109375" style="8" customWidth="1"/>
    <col min="2570" max="2811" width="9.140625" style="8"/>
    <col min="2812" max="2813" width="0" style="8" hidden="1" customWidth="1"/>
    <col min="2814" max="2814" width="3.28515625" style="8" customWidth="1"/>
    <col min="2815" max="2815" width="9.28515625" style="8" customWidth="1"/>
    <col min="2816" max="2816" width="47" style="8" customWidth="1"/>
    <col min="2817" max="2817" width="64.42578125" style="8" customWidth="1"/>
    <col min="2818" max="2818" width="27" style="8" customWidth="1"/>
    <col min="2819" max="2821" width="9.140625" style="8"/>
    <col min="2822" max="2822" width="29.140625" style="8" customWidth="1"/>
    <col min="2823" max="2823" width="25.5703125" style="8" customWidth="1"/>
    <col min="2824" max="2825" width="3.7109375" style="8" customWidth="1"/>
    <col min="2826" max="3067" width="9.140625" style="8"/>
    <col min="3068" max="3069" width="0" style="8" hidden="1" customWidth="1"/>
    <col min="3070" max="3070" width="3.28515625" style="8" customWidth="1"/>
    <col min="3071" max="3071" width="9.28515625" style="8" customWidth="1"/>
    <col min="3072" max="3072" width="47" style="8" customWidth="1"/>
    <col min="3073" max="3073" width="64.42578125" style="8" customWidth="1"/>
    <col min="3074" max="3074" width="27" style="8" customWidth="1"/>
    <col min="3075" max="3077" width="9.140625" style="8"/>
    <col min="3078" max="3078" width="29.140625" style="8" customWidth="1"/>
    <col min="3079" max="3079" width="25.5703125" style="8" customWidth="1"/>
    <col min="3080" max="3081" width="3.7109375" style="8" customWidth="1"/>
    <col min="3082" max="3323" width="9.140625" style="8"/>
    <col min="3324" max="3325" width="0" style="8" hidden="1" customWidth="1"/>
    <col min="3326" max="3326" width="3.28515625" style="8" customWidth="1"/>
    <col min="3327" max="3327" width="9.28515625" style="8" customWidth="1"/>
    <col min="3328" max="3328" width="47" style="8" customWidth="1"/>
    <col min="3329" max="3329" width="64.42578125" style="8" customWidth="1"/>
    <col min="3330" max="3330" width="27" style="8" customWidth="1"/>
    <col min="3331" max="3333" width="9.140625" style="8"/>
    <col min="3334" max="3334" width="29.140625" style="8" customWidth="1"/>
    <col min="3335" max="3335" width="25.5703125" style="8" customWidth="1"/>
    <col min="3336" max="3337" width="3.7109375" style="8" customWidth="1"/>
    <col min="3338" max="3579" width="9.140625" style="8"/>
    <col min="3580" max="3581" width="0" style="8" hidden="1" customWidth="1"/>
    <col min="3582" max="3582" width="3.28515625" style="8" customWidth="1"/>
    <col min="3583" max="3583" width="9.28515625" style="8" customWidth="1"/>
    <col min="3584" max="3584" width="47" style="8" customWidth="1"/>
    <col min="3585" max="3585" width="64.42578125" style="8" customWidth="1"/>
    <col min="3586" max="3586" width="27" style="8" customWidth="1"/>
    <col min="3587" max="3589" width="9.140625" style="8"/>
    <col min="3590" max="3590" width="29.140625" style="8" customWidth="1"/>
    <col min="3591" max="3591" width="25.5703125" style="8" customWidth="1"/>
    <col min="3592" max="3593" width="3.7109375" style="8" customWidth="1"/>
    <col min="3594" max="3835" width="9.140625" style="8"/>
    <col min="3836" max="3837" width="0" style="8" hidden="1" customWidth="1"/>
    <col min="3838" max="3838" width="3.28515625" style="8" customWidth="1"/>
    <col min="3839" max="3839" width="9.28515625" style="8" customWidth="1"/>
    <col min="3840" max="3840" width="47" style="8" customWidth="1"/>
    <col min="3841" max="3841" width="64.42578125" style="8" customWidth="1"/>
    <col min="3842" max="3842" width="27" style="8" customWidth="1"/>
    <col min="3843" max="3845" width="9.140625" style="8"/>
    <col min="3846" max="3846" width="29.140625" style="8" customWidth="1"/>
    <col min="3847" max="3847" width="25.5703125" style="8" customWidth="1"/>
    <col min="3848" max="3849" width="3.7109375" style="8" customWidth="1"/>
    <col min="3850" max="4091" width="9.140625" style="8"/>
    <col min="4092" max="4093" width="0" style="8" hidden="1" customWidth="1"/>
    <col min="4094" max="4094" width="3.28515625" style="8" customWidth="1"/>
    <col min="4095" max="4095" width="9.28515625" style="8" customWidth="1"/>
    <col min="4096" max="4096" width="47" style="8" customWidth="1"/>
    <col min="4097" max="4097" width="64.42578125" style="8" customWidth="1"/>
    <col min="4098" max="4098" width="27" style="8" customWidth="1"/>
    <col min="4099" max="4101" width="9.140625" style="8"/>
    <col min="4102" max="4102" width="29.140625" style="8" customWidth="1"/>
    <col min="4103" max="4103" width="25.5703125" style="8" customWidth="1"/>
    <col min="4104" max="4105" width="3.7109375" style="8" customWidth="1"/>
    <col min="4106" max="4347" width="9.140625" style="8"/>
    <col min="4348" max="4349" width="0" style="8" hidden="1" customWidth="1"/>
    <col min="4350" max="4350" width="3.28515625" style="8" customWidth="1"/>
    <col min="4351" max="4351" width="9.28515625" style="8" customWidth="1"/>
    <col min="4352" max="4352" width="47" style="8" customWidth="1"/>
    <col min="4353" max="4353" width="64.42578125" style="8" customWidth="1"/>
    <col min="4354" max="4354" width="27" style="8" customWidth="1"/>
    <col min="4355" max="4357" width="9.140625" style="8"/>
    <col min="4358" max="4358" width="29.140625" style="8" customWidth="1"/>
    <col min="4359" max="4359" width="25.5703125" style="8" customWidth="1"/>
    <col min="4360" max="4361" width="3.7109375" style="8" customWidth="1"/>
    <col min="4362" max="4603" width="9.140625" style="8"/>
    <col min="4604" max="4605" width="0" style="8" hidden="1" customWidth="1"/>
    <col min="4606" max="4606" width="3.28515625" style="8" customWidth="1"/>
    <col min="4607" max="4607" width="9.28515625" style="8" customWidth="1"/>
    <col min="4608" max="4608" width="47" style="8" customWidth="1"/>
    <col min="4609" max="4609" width="64.42578125" style="8" customWidth="1"/>
    <col min="4610" max="4610" width="27" style="8" customWidth="1"/>
    <col min="4611" max="4613" width="9.140625" style="8"/>
    <col min="4614" max="4614" width="29.140625" style="8" customWidth="1"/>
    <col min="4615" max="4615" width="25.5703125" style="8" customWidth="1"/>
    <col min="4616" max="4617" width="3.7109375" style="8" customWidth="1"/>
    <col min="4618" max="4859" width="9.140625" style="8"/>
    <col min="4860" max="4861" width="0" style="8" hidden="1" customWidth="1"/>
    <col min="4862" max="4862" width="3.28515625" style="8" customWidth="1"/>
    <col min="4863" max="4863" width="9.28515625" style="8" customWidth="1"/>
    <col min="4864" max="4864" width="47" style="8" customWidth="1"/>
    <col min="4865" max="4865" width="64.42578125" style="8" customWidth="1"/>
    <col min="4866" max="4866" width="27" style="8" customWidth="1"/>
    <col min="4867" max="4869" width="9.140625" style="8"/>
    <col min="4870" max="4870" width="29.140625" style="8" customWidth="1"/>
    <col min="4871" max="4871" width="25.5703125" style="8" customWidth="1"/>
    <col min="4872" max="4873" width="3.7109375" style="8" customWidth="1"/>
    <col min="4874" max="5115" width="9.140625" style="8"/>
    <col min="5116" max="5117" width="0" style="8" hidden="1" customWidth="1"/>
    <col min="5118" max="5118" width="3.28515625" style="8" customWidth="1"/>
    <col min="5119" max="5119" width="9.28515625" style="8" customWidth="1"/>
    <col min="5120" max="5120" width="47" style="8" customWidth="1"/>
    <col min="5121" max="5121" width="64.42578125" style="8" customWidth="1"/>
    <col min="5122" max="5122" width="27" style="8" customWidth="1"/>
    <col min="5123" max="5125" width="9.140625" style="8"/>
    <col min="5126" max="5126" width="29.140625" style="8" customWidth="1"/>
    <col min="5127" max="5127" width="25.5703125" style="8" customWidth="1"/>
    <col min="5128" max="5129" width="3.7109375" style="8" customWidth="1"/>
    <col min="5130" max="5371" width="9.140625" style="8"/>
    <col min="5372" max="5373" width="0" style="8" hidden="1" customWidth="1"/>
    <col min="5374" max="5374" width="3.28515625" style="8" customWidth="1"/>
    <col min="5375" max="5375" width="9.28515625" style="8" customWidth="1"/>
    <col min="5376" max="5376" width="47" style="8" customWidth="1"/>
    <col min="5377" max="5377" width="64.42578125" style="8" customWidth="1"/>
    <col min="5378" max="5378" width="27" style="8" customWidth="1"/>
    <col min="5379" max="5381" width="9.140625" style="8"/>
    <col min="5382" max="5382" width="29.140625" style="8" customWidth="1"/>
    <col min="5383" max="5383" width="25.5703125" style="8" customWidth="1"/>
    <col min="5384" max="5385" width="3.7109375" style="8" customWidth="1"/>
    <col min="5386" max="5627" width="9.140625" style="8"/>
    <col min="5628" max="5629" width="0" style="8" hidden="1" customWidth="1"/>
    <col min="5630" max="5630" width="3.28515625" style="8" customWidth="1"/>
    <col min="5631" max="5631" width="9.28515625" style="8" customWidth="1"/>
    <col min="5632" max="5632" width="47" style="8" customWidth="1"/>
    <col min="5633" max="5633" width="64.42578125" style="8" customWidth="1"/>
    <col min="5634" max="5634" width="27" style="8" customWidth="1"/>
    <col min="5635" max="5637" width="9.140625" style="8"/>
    <col min="5638" max="5638" width="29.140625" style="8" customWidth="1"/>
    <col min="5639" max="5639" width="25.5703125" style="8" customWidth="1"/>
    <col min="5640" max="5641" width="3.7109375" style="8" customWidth="1"/>
    <col min="5642" max="5883" width="9.140625" style="8"/>
    <col min="5884" max="5885" width="0" style="8" hidden="1" customWidth="1"/>
    <col min="5886" max="5886" width="3.28515625" style="8" customWidth="1"/>
    <col min="5887" max="5887" width="9.28515625" style="8" customWidth="1"/>
    <col min="5888" max="5888" width="47" style="8" customWidth="1"/>
    <col min="5889" max="5889" width="64.42578125" style="8" customWidth="1"/>
    <col min="5890" max="5890" width="27" style="8" customWidth="1"/>
    <col min="5891" max="5893" width="9.140625" style="8"/>
    <col min="5894" max="5894" width="29.140625" style="8" customWidth="1"/>
    <col min="5895" max="5895" width="25.5703125" style="8" customWidth="1"/>
    <col min="5896" max="5897" width="3.7109375" style="8" customWidth="1"/>
    <col min="5898" max="6139" width="9.140625" style="8"/>
    <col min="6140" max="6141" width="0" style="8" hidden="1" customWidth="1"/>
    <col min="6142" max="6142" width="3.28515625" style="8" customWidth="1"/>
    <col min="6143" max="6143" width="9.28515625" style="8" customWidth="1"/>
    <col min="6144" max="6144" width="47" style="8" customWidth="1"/>
    <col min="6145" max="6145" width="64.42578125" style="8" customWidth="1"/>
    <col min="6146" max="6146" width="27" style="8" customWidth="1"/>
    <col min="6147" max="6149" width="9.140625" style="8"/>
    <col min="6150" max="6150" width="29.140625" style="8" customWidth="1"/>
    <col min="6151" max="6151" width="25.5703125" style="8" customWidth="1"/>
    <col min="6152" max="6153" width="3.7109375" style="8" customWidth="1"/>
    <col min="6154" max="6395" width="9.140625" style="8"/>
    <col min="6396" max="6397" width="0" style="8" hidden="1" customWidth="1"/>
    <col min="6398" max="6398" width="3.28515625" style="8" customWidth="1"/>
    <col min="6399" max="6399" width="9.28515625" style="8" customWidth="1"/>
    <col min="6400" max="6400" width="47" style="8" customWidth="1"/>
    <col min="6401" max="6401" width="64.42578125" style="8" customWidth="1"/>
    <col min="6402" max="6402" width="27" style="8" customWidth="1"/>
    <col min="6403" max="6405" width="9.140625" style="8"/>
    <col min="6406" max="6406" width="29.140625" style="8" customWidth="1"/>
    <col min="6407" max="6407" width="25.5703125" style="8" customWidth="1"/>
    <col min="6408" max="6409" width="3.7109375" style="8" customWidth="1"/>
    <col min="6410" max="6651" width="9.140625" style="8"/>
    <col min="6652" max="6653" width="0" style="8" hidden="1" customWidth="1"/>
    <col min="6654" max="6654" width="3.28515625" style="8" customWidth="1"/>
    <col min="6655" max="6655" width="9.28515625" style="8" customWidth="1"/>
    <col min="6656" max="6656" width="47" style="8" customWidth="1"/>
    <col min="6657" max="6657" width="64.42578125" style="8" customWidth="1"/>
    <col min="6658" max="6658" width="27" style="8" customWidth="1"/>
    <col min="6659" max="6661" width="9.140625" style="8"/>
    <col min="6662" max="6662" width="29.140625" style="8" customWidth="1"/>
    <col min="6663" max="6663" width="25.5703125" style="8" customWidth="1"/>
    <col min="6664" max="6665" width="3.7109375" style="8" customWidth="1"/>
    <col min="6666" max="6907" width="9.140625" style="8"/>
    <col min="6908" max="6909" width="0" style="8" hidden="1" customWidth="1"/>
    <col min="6910" max="6910" width="3.28515625" style="8" customWidth="1"/>
    <col min="6911" max="6911" width="9.28515625" style="8" customWidth="1"/>
    <col min="6912" max="6912" width="47" style="8" customWidth="1"/>
    <col min="6913" max="6913" width="64.42578125" style="8" customWidth="1"/>
    <col min="6914" max="6914" width="27" style="8" customWidth="1"/>
    <col min="6915" max="6917" width="9.140625" style="8"/>
    <col min="6918" max="6918" width="29.140625" style="8" customWidth="1"/>
    <col min="6919" max="6919" width="25.5703125" style="8" customWidth="1"/>
    <col min="6920" max="6921" width="3.7109375" style="8" customWidth="1"/>
    <col min="6922" max="7163" width="9.140625" style="8"/>
    <col min="7164" max="7165" width="0" style="8" hidden="1" customWidth="1"/>
    <col min="7166" max="7166" width="3.28515625" style="8" customWidth="1"/>
    <col min="7167" max="7167" width="9.28515625" style="8" customWidth="1"/>
    <col min="7168" max="7168" width="47" style="8" customWidth="1"/>
    <col min="7169" max="7169" width="64.42578125" style="8" customWidth="1"/>
    <col min="7170" max="7170" width="27" style="8" customWidth="1"/>
    <col min="7171" max="7173" width="9.140625" style="8"/>
    <col min="7174" max="7174" width="29.140625" style="8" customWidth="1"/>
    <col min="7175" max="7175" width="25.5703125" style="8" customWidth="1"/>
    <col min="7176" max="7177" width="3.7109375" style="8" customWidth="1"/>
    <col min="7178" max="7419" width="9.140625" style="8"/>
    <col min="7420" max="7421" width="0" style="8" hidden="1" customWidth="1"/>
    <col min="7422" max="7422" width="3.28515625" style="8" customWidth="1"/>
    <col min="7423" max="7423" width="9.28515625" style="8" customWidth="1"/>
    <col min="7424" max="7424" width="47" style="8" customWidth="1"/>
    <col min="7425" max="7425" width="64.42578125" style="8" customWidth="1"/>
    <col min="7426" max="7426" width="27" style="8" customWidth="1"/>
    <col min="7427" max="7429" width="9.140625" style="8"/>
    <col min="7430" max="7430" width="29.140625" style="8" customWidth="1"/>
    <col min="7431" max="7431" width="25.5703125" style="8" customWidth="1"/>
    <col min="7432" max="7433" width="3.7109375" style="8" customWidth="1"/>
    <col min="7434" max="7675" width="9.140625" style="8"/>
    <col min="7676" max="7677" width="0" style="8" hidden="1" customWidth="1"/>
    <col min="7678" max="7678" width="3.28515625" style="8" customWidth="1"/>
    <col min="7679" max="7679" width="9.28515625" style="8" customWidth="1"/>
    <col min="7680" max="7680" width="47" style="8" customWidth="1"/>
    <col min="7681" max="7681" width="64.42578125" style="8" customWidth="1"/>
    <col min="7682" max="7682" width="27" style="8" customWidth="1"/>
    <col min="7683" max="7685" width="9.140625" style="8"/>
    <col min="7686" max="7686" width="29.140625" style="8" customWidth="1"/>
    <col min="7687" max="7687" width="25.5703125" style="8" customWidth="1"/>
    <col min="7688" max="7689" width="3.7109375" style="8" customWidth="1"/>
    <col min="7690" max="7931" width="9.140625" style="8"/>
    <col min="7932" max="7933" width="0" style="8" hidden="1" customWidth="1"/>
    <col min="7934" max="7934" width="3.28515625" style="8" customWidth="1"/>
    <col min="7935" max="7935" width="9.28515625" style="8" customWidth="1"/>
    <col min="7936" max="7936" width="47" style="8" customWidth="1"/>
    <col min="7937" max="7937" width="64.42578125" style="8" customWidth="1"/>
    <col min="7938" max="7938" width="27" style="8" customWidth="1"/>
    <col min="7939" max="7941" width="9.140625" style="8"/>
    <col min="7942" max="7942" width="29.140625" style="8" customWidth="1"/>
    <col min="7943" max="7943" width="25.5703125" style="8" customWidth="1"/>
    <col min="7944" max="7945" width="3.7109375" style="8" customWidth="1"/>
    <col min="7946" max="8187" width="9.140625" style="8"/>
    <col min="8188" max="8189" width="0" style="8" hidden="1" customWidth="1"/>
    <col min="8190" max="8190" width="3.28515625" style="8" customWidth="1"/>
    <col min="8191" max="8191" width="9.28515625" style="8" customWidth="1"/>
    <col min="8192" max="8192" width="47" style="8" customWidth="1"/>
    <col min="8193" max="8193" width="64.42578125" style="8" customWidth="1"/>
    <col min="8194" max="8194" width="27" style="8" customWidth="1"/>
    <col min="8195" max="8197" width="9.140625" style="8"/>
    <col min="8198" max="8198" width="29.140625" style="8" customWidth="1"/>
    <col min="8199" max="8199" width="25.5703125" style="8" customWidth="1"/>
    <col min="8200" max="8201" width="3.7109375" style="8" customWidth="1"/>
    <col min="8202" max="8443" width="9.140625" style="8"/>
    <col min="8444" max="8445" width="0" style="8" hidden="1" customWidth="1"/>
    <col min="8446" max="8446" width="3.28515625" style="8" customWidth="1"/>
    <col min="8447" max="8447" width="9.28515625" style="8" customWidth="1"/>
    <col min="8448" max="8448" width="47" style="8" customWidth="1"/>
    <col min="8449" max="8449" width="64.42578125" style="8" customWidth="1"/>
    <col min="8450" max="8450" width="27" style="8" customWidth="1"/>
    <col min="8451" max="8453" width="9.140625" style="8"/>
    <col min="8454" max="8454" width="29.140625" style="8" customWidth="1"/>
    <col min="8455" max="8455" width="25.5703125" style="8" customWidth="1"/>
    <col min="8456" max="8457" width="3.7109375" style="8" customWidth="1"/>
    <col min="8458" max="8699" width="9.140625" style="8"/>
    <col min="8700" max="8701" width="0" style="8" hidden="1" customWidth="1"/>
    <col min="8702" max="8702" width="3.28515625" style="8" customWidth="1"/>
    <col min="8703" max="8703" width="9.28515625" style="8" customWidth="1"/>
    <col min="8704" max="8704" width="47" style="8" customWidth="1"/>
    <col min="8705" max="8705" width="64.42578125" style="8" customWidth="1"/>
    <col min="8706" max="8706" width="27" style="8" customWidth="1"/>
    <col min="8707" max="8709" width="9.140625" style="8"/>
    <col min="8710" max="8710" width="29.140625" style="8" customWidth="1"/>
    <col min="8711" max="8711" width="25.5703125" style="8" customWidth="1"/>
    <col min="8712" max="8713" width="3.7109375" style="8" customWidth="1"/>
    <col min="8714" max="8955" width="9.140625" style="8"/>
    <col min="8956" max="8957" width="0" style="8" hidden="1" customWidth="1"/>
    <col min="8958" max="8958" width="3.28515625" style="8" customWidth="1"/>
    <col min="8959" max="8959" width="9.28515625" style="8" customWidth="1"/>
    <col min="8960" max="8960" width="47" style="8" customWidth="1"/>
    <col min="8961" max="8961" width="64.42578125" style="8" customWidth="1"/>
    <col min="8962" max="8962" width="27" style="8" customWidth="1"/>
    <col min="8963" max="8965" width="9.140625" style="8"/>
    <col min="8966" max="8966" width="29.140625" style="8" customWidth="1"/>
    <col min="8967" max="8967" width="25.5703125" style="8" customWidth="1"/>
    <col min="8968" max="8969" width="3.7109375" style="8" customWidth="1"/>
    <col min="8970" max="9211" width="9.140625" style="8"/>
    <col min="9212" max="9213" width="0" style="8" hidden="1" customWidth="1"/>
    <col min="9214" max="9214" width="3.28515625" style="8" customWidth="1"/>
    <col min="9215" max="9215" width="9.28515625" style="8" customWidth="1"/>
    <col min="9216" max="9216" width="47" style="8" customWidth="1"/>
    <col min="9217" max="9217" width="64.42578125" style="8" customWidth="1"/>
    <col min="9218" max="9218" width="27" style="8" customWidth="1"/>
    <col min="9219" max="9221" width="9.140625" style="8"/>
    <col min="9222" max="9222" width="29.140625" style="8" customWidth="1"/>
    <col min="9223" max="9223" width="25.5703125" style="8" customWidth="1"/>
    <col min="9224" max="9225" width="3.7109375" style="8" customWidth="1"/>
    <col min="9226" max="9467" width="9.140625" style="8"/>
    <col min="9468" max="9469" width="0" style="8" hidden="1" customWidth="1"/>
    <col min="9470" max="9470" width="3.28515625" style="8" customWidth="1"/>
    <col min="9471" max="9471" width="9.28515625" style="8" customWidth="1"/>
    <col min="9472" max="9472" width="47" style="8" customWidth="1"/>
    <col min="9473" max="9473" width="64.42578125" style="8" customWidth="1"/>
    <col min="9474" max="9474" width="27" style="8" customWidth="1"/>
    <col min="9475" max="9477" width="9.140625" style="8"/>
    <col min="9478" max="9478" width="29.140625" style="8" customWidth="1"/>
    <col min="9479" max="9479" width="25.5703125" style="8" customWidth="1"/>
    <col min="9480" max="9481" width="3.7109375" style="8" customWidth="1"/>
    <col min="9482" max="9723" width="9.140625" style="8"/>
    <col min="9724" max="9725" width="0" style="8" hidden="1" customWidth="1"/>
    <col min="9726" max="9726" width="3.28515625" style="8" customWidth="1"/>
    <col min="9727" max="9727" width="9.28515625" style="8" customWidth="1"/>
    <col min="9728" max="9728" width="47" style="8" customWidth="1"/>
    <col min="9729" max="9729" width="64.42578125" style="8" customWidth="1"/>
    <col min="9730" max="9730" width="27" style="8" customWidth="1"/>
    <col min="9731" max="9733" width="9.140625" style="8"/>
    <col min="9734" max="9734" width="29.140625" style="8" customWidth="1"/>
    <col min="9735" max="9735" width="25.5703125" style="8" customWidth="1"/>
    <col min="9736" max="9737" width="3.7109375" style="8" customWidth="1"/>
    <col min="9738" max="9979" width="9.140625" style="8"/>
    <col min="9980" max="9981" width="0" style="8" hidden="1" customWidth="1"/>
    <col min="9982" max="9982" width="3.28515625" style="8" customWidth="1"/>
    <col min="9983" max="9983" width="9.28515625" style="8" customWidth="1"/>
    <col min="9984" max="9984" width="47" style="8" customWidth="1"/>
    <col min="9985" max="9985" width="64.42578125" style="8" customWidth="1"/>
    <col min="9986" max="9986" width="27" style="8" customWidth="1"/>
    <col min="9987" max="9989" width="9.140625" style="8"/>
    <col min="9990" max="9990" width="29.140625" style="8" customWidth="1"/>
    <col min="9991" max="9991" width="25.5703125" style="8" customWidth="1"/>
    <col min="9992" max="9993" width="3.7109375" style="8" customWidth="1"/>
    <col min="9994" max="10235" width="9.140625" style="8"/>
    <col min="10236" max="10237" width="0" style="8" hidden="1" customWidth="1"/>
    <col min="10238" max="10238" width="3.28515625" style="8" customWidth="1"/>
    <col min="10239" max="10239" width="9.28515625" style="8" customWidth="1"/>
    <col min="10240" max="10240" width="47" style="8" customWidth="1"/>
    <col min="10241" max="10241" width="64.42578125" style="8" customWidth="1"/>
    <col min="10242" max="10242" width="27" style="8" customWidth="1"/>
    <col min="10243" max="10245" width="9.140625" style="8"/>
    <col min="10246" max="10246" width="29.140625" style="8" customWidth="1"/>
    <col min="10247" max="10247" width="25.5703125" style="8" customWidth="1"/>
    <col min="10248" max="10249" width="3.7109375" style="8" customWidth="1"/>
    <col min="10250" max="10491" width="9.140625" style="8"/>
    <col min="10492" max="10493" width="0" style="8" hidden="1" customWidth="1"/>
    <col min="10494" max="10494" width="3.28515625" style="8" customWidth="1"/>
    <col min="10495" max="10495" width="9.28515625" style="8" customWidth="1"/>
    <col min="10496" max="10496" width="47" style="8" customWidth="1"/>
    <col min="10497" max="10497" width="64.42578125" style="8" customWidth="1"/>
    <col min="10498" max="10498" width="27" style="8" customWidth="1"/>
    <col min="10499" max="10501" width="9.140625" style="8"/>
    <col min="10502" max="10502" width="29.140625" style="8" customWidth="1"/>
    <col min="10503" max="10503" width="25.5703125" style="8" customWidth="1"/>
    <col min="10504" max="10505" width="3.7109375" style="8" customWidth="1"/>
    <col min="10506" max="10747" width="9.140625" style="8"/>
    <col min="10748" max="10749" width="0" style="8" hidden="1" customWidth="1"/>
    <col min="10750" max="10750" width="3.28515625" style="8" customWidth="1"/>
    <col min="10751" max="10751" width="9.28515625" style="8" customWidth="1"/>
    <col min="10752" max="10752" width="47" style="8" customWidth="1"/>
    <col min="10753" max="10753" width="64.42578125" style="8" customWidth="1"/>
    <col min="10754" max="10754" width="27" style="8" customWidth="1"/>
    <col min="10755" max="10757" width="9.140625" style="8"/>
    <col min="10758" max="10758" width="29.140625" style="8" customWidth="1"/>
    <col min="10759" max="10759" width="25.5703125" style="8" customWidth="1"/>
    <col min="10760" max="10761" width="3.7109375" style="8" customWidth="1"/>
    <col min="10762" max="11003" width="9.140625" style="8"/>
    <col min="11004" max="11005" width="0" style="8" hidden="1" customWidth="1"/>
    <col min="11006" max="11006" width="3.28515625" style="8" customWidth="1"/>
    <col min="11007" max="11007" width="9.28515625" style="8" customWidth="1"/>
    <col min="11008" max="11008" width="47" style="8" customWidth="1"/>
    <col min="11009" max="11009" width="64.42578125" style="8" customWidth="1"/>
    <col min="11010" max="11010" width="27" style="8" customWidth="1"/>
    <col min="11011" max="11013" width="9.140625" style="8"/>
    <col min="11014" max="11014" width="29.140625" style="8" customWidth="1"/>
    <col min="11015" max="11015" width="25.5703125" style="8" customWidth="1"/>
    <col min="11016" max="11017" width="3.7109375" style="8" customWidth="1"/>
    <col min="11018" max="11259" width="9.140625" style="8"/>
    <col min="11260" max="11261" width="0" style="8" hidden="1" customWidth="1"/>
    <col min="11262" max="11262" width="3.28515625" style="8" customWidth="1"/>
    <col min="11263" max="11263" width="9.28515625" style="8" customWidth="1"/>
    <col min="11264" max="11264" width="47" style="8" customWidth="1"/>
    <col min="11265" max="11265" width="64.42578125" style="8" customWidth="1"/>
    <col min="11266" max="11266" width="27" style="8" customWidth="1"/>
    <col min="11267" max="11269" width="9.140625" style="8"/>
    <col min="11270" max="11270" width="29.140625" style="8" customWidth="1"/>
    <col min="11271" max="11271" width="25.5703125" style="8" customWidth="1"/>
    <col min="11272" max="11273" width="3.7109375" style="8" customWidth="1"/>
    <col min="11274" max="11515" width="9.140625" style="8"/>
    <col min="11516" max="11517" width="0" style="8" hidden="1" customWidth="1"/>
    <col min="11518" max="11518" width="3.28515625" style="8" customWidth="1"/>
    <col min="11519" max="11519" width="9.28515625" style="8" customWidth="1"/>
    <col min="11520" max="11520" width="47" style="8" customWidth="1"/>
    <col min="11521" max="11521" width="64.42578125" style="8" customWidth="1"/>
    <col min="11522" max="11522" width="27" style="8" customWidth="1"/>
    <col min="11523" max="11525" width="9.140625" style="8"/>
    <col min="11526" max="11526" width="29.140625" style="8" customWidth="1"/>
    <col min="11527" max="11527" width="25.5703125" style="8" customWidth="1"/>
    <col min="11528" max="11529" width="3.7109375" style="8" customWidth="1"/>
    <col min="11530" max="11771" width="9.140625" style="8"/>
    <col min="11772" max="11773" width="0" style="8" hidden="1" customWidth="1"/>
    <col min="11774" max="11774" width="3.28515625" style="8" customWidth="1"/>
    <col min="11775" max="11775" width="9.28515625" style="8" customWidth="1"/>
    <col min="11776" max="11776" width="47" style="8" customWidth="1"/>
    <col min="11777" max="11777" width="64.42578125" style="8" customWidth="1"/>
    <col min="11778" max="11778" width="27" style="8" customWidth="1"/>
    <col min="11779" max="11781" width="9.140625" style="8"/>
    <col min="11782" max="11782" width="29.140625" style="8" customWidth="1"/>
    <col min="11783" max="11783" width="25.5703125" style="8" customWidth="1"/>
    <col min="11784" max="11785" width="3.7109375" style="8" customWidth="1"/>
    <col min="11786" max="12027" width="9.140625" style="8"/>
    <col min="12028" max="12029" width="0" style="8" hidden="1" customWidth="1"/>
    <col min="12030" max="12030" width="3.28515625" style="8" customWidth="1"/>
    <col min="12031" max="12031" width="9.28515625" style="8" customWidth="1"/>
    <col min="12032" max="12032" width="47" style="8" customWidth="1"/>
    <col min="12033" max="12033" width="64.42578125" style="8" customWidth="1"/>
    <col min="12034" max="12034" width="27" style="8" customWidth="1"/>
    <col min="12035" max="12037" width="9.140625" style="8"/>
    <col min="12038" max="12038" width="29.140625" style="8" customWidth="1"/>
    <col min="12039" max="12039" width="25.5703125" style="8" customWidth="1"/>
    <col min="12040" max="12041" width="3.7109375" style="8" customWidth="1"/>
    <col min="12042" max="12283" width="9.140625" style="8"/>
    <col min="12284" max="12285" width="0" style="8" hidden="1" customWidth="1"/>
    <col min="12286" max="12286" width="3.28515625" style="8" customWidth="1"/>
    <col min="12287" max="12287" width="9.28515625" style="8" customWidth="1"/>
    <col min="12288" max="12288" width="47" style="8" customWidth="1"/>
    <col min="12289" max="12289" width="64.42578125" style="8" customWidth="1"/>
    <col min="12290" max="12290" width="27" style="8" customWidth="1"/>
    <col min="12291" max="12293" width="9.140625" style="8"/>
    <col min="12294" max="12294" width="29.140625" style="8" customWidth="1"/>
    <col min="12295" max="12295" width="25.5703125" style="8" customWidth="1"/>
    <col min="12296" max="12297" width="3.7109375" style="8" customWidth="1"/>
    <col min="12298" max="12539" width="9.140625" style="8"/>
    <col min="12540" max="12541" width="0" style="8" hidden="1" customWidth="1"/>
    <col min="12542" max="12542" width="3.28515625" style="8" customWidth="1"/>
    <col min="12543" max="12543" width="9.28515625" style="8" customWidth="1"/>
    <col min="12544" max="12544" width="47" style="8" customWidth="1"/>
    <col min="12545" max="12545" width="64.42578125" style="8" customWidth="1"/>
    <col min="12546" max="12546" width="27" style="8" customWidth="1"/>
    <col min="12547" max="12549" width="9.140625" style="8"/>
    <col min="12550" max="12550" width="29.140625" style="8" customWidth="1"/>
    <col min="12551" max="12551" width="25.5703125" style="8" customWidth="1"/>
    <col min="12552" max="12553" width="3.7109375" style="8" customWidth="1"/>
    <col min="12554" max="12795" width="9.140625" style="8"/>
    <col min="12796" max="12797" width="0" style="8" hidden="1" customWidth="1"/>
    <col min="12798" max="12798" width="3.28515625" style="8" customWidth="1"/>
    <col min="12799" max="12799" width="9.28515625" style="8" customWidth="1"/>
    <col min="12800" max="12800" width="47" style="8" customWidth="1"/>
    <col min="12801" max="12801" width="64.42578125" style="8" customWidth="1"/>
    <col min="12802" max="12802" width="27" style="8" customWidth="1"/>
    <col min="12803" max="12805" width="9.140625" style="8"/>
    <col min="12806" max="12806" width="29.140625" style="8" customWidth="1"/>
    <col min="12807" max="12807" width="25.5703125" style="8" customWidth="1"/>
    <col min="12808" max="12809" width="3.7109375" style="8" customWidth="1"/>
    <col min="12810" max="13051" width="9.140625" style="8"/>
    <col min="13052" max="13053" width="0" style="8" hidden="1" customWidth="1"/>
    <col min="13054" max="13054" width="3.28515625" style="8" customWidth="1"/>
    <col min="13055" max="13055" width="9.28515625" style="8" customWidth="1"/>
    <col min="13056" max="13056" width="47" style="8" customWidth="1"/>
    <col min="13057" max="13057" width="64.42578125" style="8" customWidth="1"/>
    <col min="13058" max="13058" width="27" style="8" customWidth="1"/>
    <col min="13059" max="13061" width="9.140625" style="8"/>
    <col min="13062" max="13062" width="29.140625" style="8" customWidth="1"/>
    <col min="13063" max="13063" width="25.5703125" style="8" customWidth="1"/>
    <col min="13064" max="13065" width="3.7109375" style="8" customWidth="1"/>
    <col min="13066" max="13307" width="9.140625" style="8"/>
    <col min="13308" max="13309" width="0" style="8" hidden="1" customWidth="1"/>
    <col min="13310" max="13310" width="3.28515625" style="8" customWidth="1"/>
    <col min="13311" max="13311" width="9.28515625" style="8" customWidth="1"/>
    <col min="13312" max="13312" width="47" style="8" customWidth="1"/>
    <col min="13313" max="13313" width="64.42578125" style="8" customWidth="1"/>
    <col min="13314" max="13314" width="27" style="8" customWidth="1"/>
    <col min="13315" max="13317" width="9.140625" style="8"/>
    <col min="13318" max="13318" width="29.140625" style="8" customWidth="1"/>
    <col min="13319" max="13319" width="25.5703125" style="8" customWidth="1"/>
    <col min="13320" max="13321" width="3.7109375" style="8" customWidth="1"/>
    <col min="13322" max="13563" width="9.140625" style="8"/>
    <col min="13564" max="13565" width="0" style="8" hidden="1" customWidth="1"/>
    <col min="13566" max="13566" width="3.28515625" style="8" customWidth="1"/>
    <col min="13567" max="13567" width="9.28515625" style="8" customWidth="1"/>
    <col min="13568" max="13568" width="47" style="8" customWidth="1"/>
    <col min="13569" max="13569" width="64.42578125" style="8" customWidth="1"/>
    <col min="13570" max="13570" width="27" style="8" customWidth="1"/>
    <col min="13571" max="13573" width="9.140625" style="8"/>
    <col min="13574" max="13574" width="29.140625" style="8" customWidth="1"/>
    <col min="13575" max="13575" width="25.5703125" style="8" customWidth="1"/>
    <col min="13576" max="13577" width="3.7109375" style="8" customWidth="1"/>
    <col min="13578" max="13819" width="9.140625" style="8"/>
    <col min="13820" max="13821" width="0" style="8" hidden="1" customWidth="1"/>
    <col min="13822" max="13822" width="3.28515625" style="8" customWidth="1"/>
    <col min="13823" max="13823" width="9.28515625" style="8" customWidth="1"/>
    <col min="13824" max="13824" width="47" style="8" customWidth="1"/>
    <col min="13825" max="13825" width="64.42578125" style="8" customWidth="1"/>
    <col min="13826" max="13826" width="27" style="8" customWidth="1"/>
    <col min="13827" max="13829" width="9.140625" style="8"/>
    <col min="13830" max="13830" width="29.140625" style="8" customWidth="1"/>
    <col min="13831" max="13831" width="25.5703125" style="8" customWidth="1"/>
    <col min="13832" max="13833" width="3.7109375" style="8" customWidth="1"/>
    <col min="13834" max="14075" width="9.140625" style="8"/>
    <col min="14076" max="14077" width="0" style="8" hidden="1" customWidth="1"/>
    <col min="14078" max="14078" width="3.28515625" style="8" customWidth="1"/>
    <col min="14079" max="14079" width="9.28515625" style="8" customWidth="1"/>
    <col min="14080" max="14080" width="47" style="8" customWidth="1"/>
    <col min="14081" max="14081" width="64.42578125" style="8" customWidth="1"/>
    <col min="14082" max="14082" width="27" style="8" customWidth="1"/>
    <col min="14083" max="14085" width="9.140625" style="8"/>
    <col min="14086" max="14086" width="29.140625" style="8" customWidth="1"/>
    <col min="14087" max="14087" width="25.5703125" style="8" customWidth="1"/>
    <col min="14088" max="14089" width="3.7109375" style="8" customWidth="1"/>
    <col min="14090" max="14331" width="9.140625" style="8"/>
    <col min="14332" max="14333" width="0" style="8" hidden="1" customWidth="1"/>
    <col min="14334" max="14334" width="3.28515625" style="8" customWidth="1"/>
    <col min="14335" max="14335" width="9.28515625" style="8" customWidth="1"/>
    <col min="14336" max="14336" width="47" style="8" customWidth="1"/>
    <col min="14337" max="14337" width="64.42578125" style="8" customWidth="1"/>
    <col min="14338" max="14338" width="27" style="8" customWidth="1"/>
    <col min="14339" max="14341" width="9.140625" style="8"/>
    <col min="14342" max="14342" width="29.140625" style="8" customWidth="1"/>
    <col min="14343" max="14343" width="25.5703125" style="8" customWidth="1"/>
    <col min="14344" max="14345" width="3.7109375" style="8" customWidth="1"/>
    <col min="14346" max="14587" width="9.140625" style="8"/>
    <col min="14588" max="14589" width="0" style="8" hidden="1" customWidth="1"/>
    <col min="14590" max="14590" width="3.28515625" style="8" customWidth="1"/>
    <col min="14591" max="14591" width="9.28515625" style="8" customWidth="1"/>
    <col min="14592" max="14592" width="47" style="8" customWidth="1"/>
    <col min="14593" max="14593" width="64.42578125" style="8" customWidth="1"/>
    <col min="14594" max="14594" width="27" style="8" customWidth="1"/>
    <col min="14595" max="14597" width="9.140625" style="8"/>
    <col min="14598" max="14598" width="29.140625" style="8" customWidth="1"/>
    <col min="14599" max="14599" width="25.5703125" style="8" customWidth="1"/>
    <col min="14600" max="14601" width="3.7109375" style="8" customWidth="1"/>
    <col min="14602" max="14843" width="9.140625" style="8"/>
    <col min="14844" max="14845" width="0" style="8" hidden="1" customWidth="1"/>
    <col min="14846" max="14846" width="3.28515625" style="8" customWidth="1"/>
    <col min="14847" max="14847" width="9.28515625" style="8" customWidth="1"/>
    <col min="14848" max="14848" width="47" style="8" customWidth="1"/>
    <col min="14849" max="14849" width="64.42578125" style="8" customWidth="1"/>
    <col min="14850" max="14850" width="27" style="8" customWidth="1"/>
    <col min="14851" max="14853" width="9.140625" style="8"/>
    <col min="14854" max="14854" width="29.140625" style="8" customWidth="1"/>
    <col min="14855" max="14855" width="25.5703125" style="8" customWidth="1"/>
    <col min="14856" max="14857" width="3.7109375" style="8" customWidth="1"/>
    <col min="14858" max="15099" width="9.140625" style="8"/>
    <col min="15100" max="15101" width="0" style="8" hidden="1" customWidth="1"/>
    <col min="15102" max="15102" width="3.28515625" style="8" customWidth="1"/>
    <col min="15103" max="15103" width="9.28515625" style="8" customWidth="1"/>
    <col min="15104" max="15104" width="47" style="8" customWidth="1"/>
    <col min="15105" max="15105" width="64.42578125" style="8" customWidth="1"/>
    <col min="15106" max="15106" width="27" style="8" customWidth="1"/>
    <col min="15107" max="15109" width="9.140625" style="8"/>
    <col min="15110" max="15110" width="29.140625" style="8" customWidth="1"/>
    <col min="15111" max="15111" width="25.5703125" style="8" customWidth="1"/>
    <col min="15112" max="15113" width="3.7109375" style="8" customWidth="1"/>
    <col min="15114" max="15355" width="9.140625" style="8"/>
    <col min="15356" max="15357" width="0" style="8" hidden="1" customWidth="1"/>
    <col min="15358" max="15358" width="3.28515625" style="8" customWidth="1"/>
    <col min="15359" max="15359" width="9.28515625" style="8" customWidth="1"/>
    <col min="15360" max="15360" width="47" style="8" customWidth="1"/>
    <col min="15361" max="15361" width="64.42578125" style="8" customWidth="1"/>
    <col min="15362" max="15362" width="27" style="8" customWidth="1"/>
    <col min="15363" max="15365" width="9.140625" style="8"/>
    <col min="15366" max="15366" width="29.140625" style="8" customWidth="1"/>
    <col min="15367" max="15367" width="25.5703125" style="8" customWidth="1"/>
    <col min="15368" max="15369" width="3.7109375" style="8" customWidth="1"/>
    <col min="15370" max="15611" width="9.140625" style="8"/>
    <col min="15612" max="15613" width="0" style="8" hidden="1" customWidth="1"/>
    <col min="15614" max="15614" width="3.28515625" style="8" customWidth="1"/>
    <col min="15615" max="15615" width="9.28515625" style="8" customWidth="1"/>
    <col min="15616" max="15616" width="47" style="8" customWidth="1"/>
    <col min="15617" max="15617" width="64.42578125" style="8" customWidth="1"/>
    <col min="15618" max="15618" width="27" style="8" customWidth="1"/>
    <col min="15619" max="15621" width="9.140625" style="8"/>
    <col min="15622" max="15622" width="29.140625" style="8" customWidth="1"/>
    <col min="15623" max="15623" width="25.5703125" style="8" customWidth="1"/>
    <col min="15624" max="15625" width="3.7109375" style="8" customWidth="1"/>
    <col min="15626" max="15867" width="9.140625" style="8"/>
    <col min="15868" max="15869" width="0" style="8" hidden="1" customWidth="1"/>
    <col min="15870" max="15870" width="3.28515625" style="8" customWidth="1"/>
    <col min="15871" max="15871" width="9.28515625" style="8" customWidth="1"/>
    <col min="15872" max="15872" width="47" style="8" customWidth="1"/>
    <col min="15873" max="15873" width="64.42578125" style="8" customWidth="1"/>
    <col min="15874" max="15874" width="27" style="8" customWidth="1"/>
    <col min="15875" max="15877" width="9.140625" style="8"/>
    <col min="15878" max="15878" width="29.140625" style="8" customWidth="1"/>
    <col min="15879" max="15879" width="25.5703125" style="8" customWidth="1"/>
    <col min="15880" max="15881" width="3.7109375" style="8" customWidth="1"/>
    <col min="15882" max="16123" width="9.140625" style="8"/>
    <col min="16124" max="16125" width="0" style="8" hidden="1" customWidth="1"/>
    <col min="16126" max="16126" width="3.28515625" style="8" customWidth="1"/>
    <col min="16127" max="16127" width="9.28515625" style="8" customWidth="1"/>
    <col min="16128" max="16128" width="47" style="8" customWidth="1"/>
    <col min="16129" max="16129" width="64.42578125" style="8" customWidth="1"/>
    <col min="16130" max="16130" width="27" style="8" customWidth="1"/>
    <col min="16131" max="16133" width="9.140625" style="8"/>
    <col min="16134" max="16134" width="29.140625" style="8" customWidth="1"/>
    <col min="16135" max="16135" width="25.5703125" style="8" customWidth="1"/>
    <col min="16136" max="16137" width="3.7109375" style="8" customWidth="1"/>
    <col min="16138" max="16384" width="9.140625" style="8"/>
  </cols>
  <sheetData>
    <row r="1" spans="1:3">
      <c r="B1" s="18" t="s">
        <v>65</v>
      </c>
      <c r="C1" s="5"/>
    </row>
    <row r="2" spans="1:3">
      <c r="B2" s="18" t="s">
        <v>66</v>
      </c>
      <c r="C2" s="5"/>
    </row>
    <row r="3" spans="1:3">
      <c r="B3" s="18"/>
      <c r="C3" s="5"/>
    </row>
    <row r="4" spans="1:3">
      <c r="A4" s="69" t="s">
        <v>30</v>
      </c>
      <c r="B4" s="69"/>
    </row>
    <row r="5" spans="1:3">
      <c r="A5" s="17"/>
      <c r="B5" s="17"/>
    </row>
    <row r="6" spans="1:3">
      <c r="A6" s="17"/>
      <c r="B6" s="17"/>
    </row>
    <row r="7" spans="1:3">
      <c r="A7" s="11" t="s">
        <v>60</v>
      </c>
      <c r="B7" s="11" t="s">
        <v>163</v>
      </c>
    </row>
    <row r="8" spans="1:3">
      <c r="A8" s="11" t="s">
        <v>61</v>
      </c>
      <c r="B8" s="11" t="s">
        <v>164</v>
      </c>
    </row>
    <row r="9" spans="1:3">
      <c r="A9" s="11" t="s">
        <v>62</v>
      </c>
      <c r="B9" s="57" t="s">
        <v>171</v>
      </c>
    </row>
    <row r="10" spans="1:3">
      <c r="A10" s="11" t="s">
        <v>4</v>
      </c>
      <c r="B10" s="57" t="s">
        <v>171</v>
      </c>
    </row>
    <row r="11" spans="1:3">
      <c r="A11" s="11" t="s">
        <v>2</v>
      </c>
      <c r="B11" s="11" t="s">
        <v>5</v>
      </c>
    </row>
    <row r="12" spans="1:3">
      <c r="A12" s="11" t="s">
        <v>3</v>
      </c>
      <c r="B12" s="45">
        <v>997150001</v>
      </c>
    </row>
    <row r="13" spans="1:3">
      <c r="A13" s="11" t="s">
        <v>67</v>
      </c>
      <c r="B13" s="11" t="s">
        <v>6</v>
      </c>
    </row>
    <row r="14" spans="1:3">
      <c r="A14" s="11" t="s">
        <v>63</v>
      </c>
      <c r="B14" s="11" t="s">
        <v>7</v>
      </c>
    </row>
    <row r="15" spans="1:3" ht="51">
      <c r="A15" s="11" t="s">
        <v>68</v>
      </c>
      <c r="B15" s="58" t="s">
        <v>172</v>
      </c>
    </row>
    <row r="16" spans="1:3">
      <c r="A16" s="11" t="s">
        <v>64</v>
      </c>
      <c r="B16" s="11" t="s">
        <v>8</v>
      </c>
    </row>
    <row r="17" spans="1:2">
      <c r="A17" s="17"/>
      <c r="B17" s="17"/>
    </row>
    <row r="18" spans="1:2">
      <c r="A18" s="17"/>
      <c r="B18" s="17"/>
    </row>
    <row r="19" spans="1:2">
      <c r="A19" s="17"/>
      <c r="B19" s="17"/>
    </row>
  </sheetData>
  <mergeCells count="1">
    <mergeCell ref="A4:B4"/>
  </mergeCells>
  <dataValidations count="18">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xr:uid="{00000000-0002-0000-0200-000000000000}">
      <formula1>yes_no</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xr:uid="{00000000-0002-0000-0200-000001000000}">
      <formula1>MR_LIST</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xr:uid="{00000000-0002-0000-0200-000002000000}">
      <formula1>ts_list</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xr:uid="{00000000-0002-0000-0200-000003000000}">
      <formula1>vdet_tbo_list_with_no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xr:uid="{00000000-0002-0000-0200-000004000000}">
      <formula1>vdet_gvs_list_with_no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xr:uid="{00000000-0002-0000-0200-000005000000}">
      <formula1>vdet_vs_list_with_no</formula1>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00000000-0002-0000-0200-000006000000}">
      <formula1>vdet_vo_list_with_no</formula1>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xr:uid="{00000000-0002-0000-0200-000007000000}">
      <formula1>0</formula1>
      <formula2>9.99999999999999E+23</formula2>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xr:uid="{00000000-0002-0000-0200-000008000000}">
      <formula1>0</formula1>
      <formula2>9.99999999999999E+23</formula2>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xr:uid="{00000000-0002-0000-0200-000009000000}">
      <formula1>list_url</formula1>
    </dataValidation>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xr:uid="{00000000-0002-0000-0200-00000A000000}">
      <formula1>list_email</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xr:uid="{00000000-0002-0000-0200-00000B000000}"/>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xr:uid="{00000000-0002-0000-0200-00000C000000}">
      <formula1>List_open</formula1>
    </dataValidation>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B12" xr:uid="{00000000-0002-0000-0200-00000D000000}">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xr:uid="{00000000-0002-0000-0200-00000E000000}"/>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xr:uid="{00000000-0002-0000-0200-00000F000000}">
      <formula1>MO_LIST_6</formula1>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xr:uid="{00000000-0002-0000-0200-000010000000}">
      <formula1>list_ed</formula1>
    </dataValidation>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xr:uid="{00000000-0002-0000-0200-000011000000}">
      <formula1>10</formula1>
      <formula2>12</formula2>
    </dataValidation>
  </dataValidations>
  <hyperlinks>
    <hyperlink ref="B14" r:id="rId1" display="mailto:fortum@fortum.ru?subject=fortum%40fortum.ru" xr:uid="{00000000-0004-0000-0200-000000000000}"/>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r:uid="{00000000-0002-0000-0200-000012000000}">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B13 B15:B16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L52"/>
  <sheetViews>
    <sheetView zoomScaleNormal="100" workbookViewId="0">
      <pane xSplit="3" ySplit="9" topLeftCell="D10" activePane="bottomRight" state="frozen"/>
      <selection activeCell="G33" sqref="G33"/>
      <selection pane="topRight" activeCell="G33" sqref="G33"/>
      <selection pane="bottomLeft" activeCell="G33" sqref="G33"/>
      <selection pane="bottomRight" activeCell="A5" sqref="A5:F5"/>
    </sheetView>
  </sheetViews>
  <sheetFormatPr defaultRowHeight="12.75"/>
  <cols>
    <col min="1" max="1" width="6.7109375" style="22" customWidth="1"/>
    <col min="2" max="2" width="56.42578125" style="23" customWidth="1"/>
    <col min="3" max="3" width="12.7109375" style="22" customWidth="1"/>
    <col min="4" max="6" width="23.5703125" style="23" customWidth="1"/>
    <col min="7" max="7" width="13.85546875" style="23" bestFit="1" customWidth="1"/>
    <col min="8" max="8" width="15.42578125" style="23" bestFit="1" customWidth="1"/>
    <col min="9" max="9" width="16" style="23" customWidth="1"/>
    <col min="10" max="10" width="16.5703125" style="23" customWidth="1"/>
    <col min="11" max="251" width="9.140625" style="23"/>
    <col min="252" max="252" width="6.7109375" style="23" customWidth="1"/>
    <col min="253" max="257" width="9.140625" style="23"/>
    <col min="258" max="258" width="12.42578125" style="23" bestFit="1" customWidth="1"/>
    <col min="259" max="261" width="20.7109375" style="23" customWidth="1"/>
    <col min="262" max="262" width="9.85546875" style="23" customWidth="1"/>
    <col min="263" max="507" width="9.140625" style="23"/>
    <col min="508" max="508" width="6.7109375" style="23" customWidth="1"/>
    <col min="509" max="513" width="9.140625" style="23"/>
    <col min="514" max="514" width="12.42578125" style="23" bestFit="1" customWidth="1"/>
    <col min="515" max="517" width="20.7109375" style="23" customWidth="1"/>
    <col min="518" max="518" width="9.85546875" style="23" customWidth="1"/>
    <col min="519" max="763" width="9.140625" style="23"/>
    <col min="764" max="764" width="6.7109375" style="23" customWidth="1"/>
    <col min="765" max="769" width="9.140625" style="23"/>
    <col min="770" max="770" width="12.42578125" style="23" bestFit="1" customWidth="1"/>
    <col min="771" max="773" width="20.7109375" style="23" customWidth="1"/>
    <col min="774" max="774" width="9.85546875" style="23" customWidth="1"/>
    <col min="775" max="1019" width="9.140625" style="23"/>
    <col min="1020" max="1020" width="6.7109375" style="23" customWidth="1"/>
    <col min="1021" max="1025" width="9.140625" style="23"/>
    <col min="1026" max="1026" width="12.42578125" style="23" bestFit="1" customWidth="1"/>
    <col min="1027" max="1029" width="20.7109375" style="23" customWidth="1"/>
    <col min="1030" max="1030" width="9.85546875" style="23" customWidth="1"/>
    <col min="1031" max="1275" width="9.140625" style="23"/>
    <col min="1276" max="1276" width="6.7109375" style="23" customWidth="1"/>
    <col min="1277" max="1281" width="9.140625" style="23"/>
    <col min="1282" max="1282" width="12.42578125" style="23" bestFit="1" customWidth="1"/>
    <col min="1283" max="1285" width="20.7109375" style="23" customWidth="1"/>
    <col min="1286" max="1286" width="9.85546875" style="23" customWidth="1"/>
    <col min="1287" max="1531" width="9.140625" style="23"/>
    <col min="1532" max="1532" width="6.7109375" style="23" customWidth="1"/>
    <col min="1533" max="1537" width="9.140625" style="23"/>
    <col min="1538" max="1538" width="12.42578125" style="23" bestFit="1" customWidth="1"/>
    <col min="1539" max="1541" width="20.7109375" style="23" customWidth="1"/>
    <col min="1542" max="1542" width="9.85546875" style="23" customWidth="1"/>
    <col min="1543" max="1787" width="9.140625" style="23"/>
    <col min="1788" max="1788" width="6.7109375" style="23" customWidth="1"/>
    <col min="1789" max="1793" width="9.140625" style="23"/>
    <col min="1794" max="1794" width="12.42578125" style="23" bestFit="1" customWidth="1"/>
    <col min="1795" max="1797" width="20.7109375" style="23" customWidth="1"/>
    <col min="1798" max="1798" width="9.85546875" style="23" customWidth="1"/>
    <col min="1799" max="2043" width="9.140625" style="23"/>
    <col min="2044" max="2044" width="6.7109375" style="23" customWidth="1"/>
    <col min="2045" max="2049" width="9.140625" style="23"/>
    <col min="2050" max="2050" width="12.42578125" style="23" bestFit="1" customWidth="1"/>
    <col min="2051" max="2053" width="20.7109375" style="23" customWidth="1"/>
    <col min="2054" max="2054" width="9.85546875" style="23" customWidth="1"/>
    <col min="2055" max="2299" width="9.140625" style="23"/>
    <col min="2300" max="2300" width="6.7109375" style="23" customWidth="1"/>
    <col min="2301" max="2305" width="9.140625" style="23"/>
    <col min="2306" max="2306" width="12.42578125" style="23" bestFit="1" customWidth="1"/>
    <col min="2307" max="2309" width="20.7109375" style="23" customWidth="1"/>
    <col min="2310" max="2310" width="9.85546875" style="23" customWidth="1"/>
    <col min="2311" max="2555" width="9.140625" style="23"/>
    <col min="2556" max="2556" width="6.7109375" style="23" customWidth="1"/>
    <col min="2557" max="2561" width="9.140625" style="23"/>
    <col min="2562" max="2562" width="12.42578125" style="23" bestFit="1" customWidth="1"/>
    <col min="2563" max="2565" width="20.7109375" style="23" customWidth="1"/>
    <col min="2566" max="2566" width="9.85546875" style="23" customWidth="1"/>
    <col min="2567" max="2811" width="9.140625" style="23"/>
    <col min="2812" max="2812" width="6.7109375" style="23" customWidth="1"/>
    <col min="2813" max="2817" width="9.140625" style="23"/>
    <col min="2818" max="2818" width="12.42578125" style="23" bestFit="1" customWidth="1"/>
    <col min="2819" max="2821" width="20.7109375" style="23" customWidth="1"/>
    <col min="2822" max="2822" width="9.85546875" style="23" customWidth="1"/>
    <col min="2823" max="3067" width="9.140625" style="23"/>
    <col min="3068" max="3068" width="6.7109375" style="23" customWidth="1"/>
    <col min="3069" max="3073" width="9.140625" style="23"/>
    <col min="3074" max="3074" width="12.42578125" style="23" bestFit="1" customWidth="1"/>
    <col min="3075" max="3077" width="20.7109375" style="23" customWidth="1"/>
    <col min="3078" max="3078" width="9.85546875" style="23" customWidth="1"/>
    <col min="3079" max="3323" width="9.140625" style="23"/>
    <col min="3324" max="3324" width="6.7109375" style="23" customWidth="1"/>
    <col min="3325" max="3329" width="9.140625" style="23"/>
    <col min="3330" max="3330" width="12.42578125" style="23" bestFit="1" customWidth="1"/>
    <col min="3331" max="3333" width="20.7109375" style="23" customWidth="1"/>
    <col min="3334" max="3334" width="9.85546875" style="23" customWidth="1"/>
    <col min="3335" max="3579" width="9.140625" style="23"/>
    <col min="3580" max="3580" width="6.7109375" style="23" customWidth="1"/>
    <col min="3581" max="3585" width="9.140625" style="23"/>
    <col min="3586" max="3586" width="12.42578125" style="23" bestFit="1" customWidth="1"/>
    <col min="3587" max="3589" width="20.7109375" style="23" customWidth="1"/>
    <col min="3590" max="3590" width="9.85546875" style="23" customWidth="1"/>
    <col min="3591" max="3835" width="9.140625" style="23"/>
    <col min="3836" max="3836" width="6.7109375" style="23" customWidth="1"/>
    <col min="3837" max="3841" width="9.140625" style="23"/>
    <col min="3842" max="3842" width="12.42578125" style="23" bestFit="1" customWidth="1"/>
    <col min="3843" max="3845" width="20.7109375" style="23" customWidth="1"/>
    <col min="3846" max="3846" width="9.85546875" style="23" customWidth="1"/>
    <col min="3847" max="4091" width="9.140625" style="23"/>
    <col min="4092" max="4092" width="6.7109375" style="23" customWidth="1"/>
    <col min="4093" max="4097" width="9.140625" style="23"/>
    <col min="4098" max="4098" width="12.42578125" style="23" bestFit="1" customWidth="1"/>
    <col min="4099" max="4101" width="20.7109375" style="23" customWidth="1"/>
    <col min="4102" max="4102" width="9.85546875" style="23" customWidth="1"/>
    <col min="4103" max="4347" width="9.140625" style="23"/>
    <col min="4348" max="4348" width="6.7109375" style="23" customWidth="1"/>
    <col min="4349" max="4353" width="9.140625" style="23"/>
    <col min="4354" max="4354" width="12.42578125" style="23" bestFit="1" customWidth="1"/>
    <col min="4355" max="4357" width="20.7109375" style="23" customWidth="1"/>
    <col min="4358" max="4358" width="9.85546875" style="23" customWidth="1"/>
    <col min="4359" max="4603" width="9.140625" style="23"/>
    <col min="4604" max="4604" width="6.7109375" style="23" customWidth="1"/>
    <col min="4605" max="4609" width="9.140625" style="23"/>
    <col min="4610" max="4610" width="12.42578125" style="23" bestFit="1" customWidth="1"/>
    <col min="4611" max="4613" width="20.7109375" style="23" customWidth="1"/>
    <col min="4614" max="4614" width="9.85546875" style="23" customWidth="1"/>
    <col min="4615" max="4859" width="9.140625" style="23"/>
    <col min="4860" max="4860" width="6.7109375" style="23" customWidth="1"/>
    <col min="4861" max="4865" width="9.140625" style="23"/>
    <col min="4866" max="4866" width="12.42578125" style="23" bestFit="1" customWidth="1"/>
    <col min="4867" max="4869" width="20.7109375" style="23" customWidth="1"/>
    <col min="4870" max="4870" width="9.85546875" style="23" customWidth="1"/>
    <col min="4871" max="5115" width="9.140625" style="23"/>
    <col min="5116" max="5116" width="6.7109375" style="23" customWidth="1"/>
    <col min="5117" max="5121" width="9.140625" style="23"/>
    <col min="5122" max="5122" width="12.42578125" style="23" bestFit="1" customWidth="1"/>
    <col min="5123" max="5125" width="20.7109375" style="23" customWidth="1"/>
    <col min="5126" max="5126" width="9.85546875" style="23" customWidth="1"/>
    <col min="5127" max="5371" width="9.140625" style="23"/>
    <col min="5372" max="5372" width="6.7109375" style="23" customWidth="1"/>
    <col min="5373" max="5377" width="9.140625" style="23"/>
    <col min="5378" max="5378" width="12.42578125" style="23" bestFit="1" customWidth="1"/>
    <col min="5379" max="5381" width="20.7109375" style="23" customWidth="1"/>
    <col min="5382" max="5382" width="9.85546875" style="23" customWidth="1"/>
    <col min="5383" max="5627" width="9.140625" style="23"/>
    <col min="5628" max="5628" width="6.7109375" style="23" customWidth="1"/>
    <col min="5629" max="5633" width="9.140625" style="23"/>
    <col min="5634" max="5634" width="12.42578125" style="23" bestFit="1" customWidth="1"/>
    <col min="5635" max="5637" width="20.7109375" style="23" customWidth="1"/>
    <col min="5638" max="5638" width="9.85546875" style="23" customWidth="1"/>
    <col min="5639" max="5883" width="9.140625" style="23"/>
    <col min="5884" max="5884" width="6.7109375" style="23" customWidth="1"/>
    <col min="5885" max="5889" width="9.140625" style="23"/>
    <col min="5890" max="5890" width="12.42578125" style="23" bestFit="1" customWidth="1"/>
    <col min="5891" max="5893" width="20.7109375" style="23" customWidth="1"/>
    <col min="5894" max="5894" width="9.85546875" style="23" customWidth="1"/>
    <col min="5895" max="6139" width="9.140625" style="23"/>
    <col min="6140" max="6140" width="6.7109375" style="23" customWidth="1"/>
    <col min="6141" max="6145" width="9.140625" style="23"/>
    <col min="6146" max="6146" width="12.42578125" style="23" bestFit="1" customWidth="1"/>
    <col min="6147" max="6149" width="20.7109375" style="23" customWidth="1"/>
    <col min="6150" max="6150" width="9.85546875" style="23" customWidth="1"/>
    <col min="6151" max="6395" width="9.140625" style="23"/>
    <col min="6396" max="6396" width="6.7109375" style="23" customWidth="1"/>
    <col min="6397" max="6401" width="9.140625" style="23"/>
    <col min="6402" max="6402" width="12.42578125" style="23" bestFit="1" customWidth="1"/>
    <col min="6403" max="6405" width="20.7109375" style="23" customWidth="1"/>
    <col min="6406" max="6406" width="9.85546875" style="23" customWidth="1"/>
    <col min="6407" max="6651" width="9.140625" style="23"/>
    <col min="6652" max="6652" width="6.7109375" style="23" customWidth="1"/>
    <col min="6653" max="6657" width="9.140625" style="23"/>
    <col min="6658" max="6658" width="12.42578125" style="23" bestFit="1" customWidth="1"/>
    <col min="6659" max="6661" width="20.7109375" style="23" customWidth="1"/>
    <col min="6662" max="6662" width="9.85546875" style="23" customWidth="1"/>
    <col min="6663" max="6907" width="9.140625" style="23"/>
    <col min="6908" max="6908" width="6.7109375" style="23" customWidth="1"/>
    <col min="6909" max="6913" width="9.140625" style="23"/>
    <col min="6914" max="6914" width="12.42578125" style="23" bestFit="1" customWidth="1"/>
    <col min="6915" max="6917" width="20.7109375" style="23" customWidth="1"/>
    <col min="6918" max="6918" width="9.85546875" style="23" customWidth="1"/>
    <col min="6919" max="7163" width="9.140625" style="23"/>
    <col min="7164" max="7164" width="6.7109375" style="23" customWidth="1"/>
    <col min="7165" max="7169" width="9.140625" style="23"/>
    <col min="7170" max="7170" width="12.42578125" style="23" bestFit="1" customWidth="1"/>
    <col min="7171" max="7173" width="20.7109375" style="23" customWidth="1"/>
    <col min="7174" max="7174" width="9.85546875" style="23" customWidth="1"/>
    <col min="7175" max="7419" width="9.140625" style="23"/>
    <col min="7420" max="7420" width="6.7109375" style="23" customWidth="1"/>
    <col min="7421" max="7425" width="9.140625" style="23"/>
    <col min="7426" max="7426" width="12.42578125" style="23" bestFit="1" customWidth="1"/>
    <col min="7427" max="7429" width="20.7109375" style="23" customWidth="1"/>
    <col min="7430" max="7430" width="9.85546875" style="23" customWidth="1"/>
    <col min="7431" max="7675" width="9.140625" style="23"/>
    <col min="7676" max="7676" width="6.7109375" style="23" customWidth="1"/>
    <col min="7677" max="7681" width="9.140625" style="23"/>
    <col min="7682" max="7682" width="12.42578125" style="23" bestFit="1" customWidth="1"/>
    <col min="7683" max="7685" width="20.7109375" style="23" customWidth="1"/>
    <col min="7686" max="7686" width="9.85546875" style="23" customWidth="1"/>
    <col min="7687" max="7931" width="9.140625" style="23"/>
    <col min="7932" max="7932" width="6.7109375" style="23" customWidth="1"/>
    <col min="7933" max="7937" width="9.140625" style="23"/>
    <col min="7938" max="7938" width="12.42578125" style="23" bestFit="1" customWidth="1"/>
    <col min="7939" max="7941" width="20.7109375" style="23" customWidth="1"/>
    <col min="7942" max="7942" width="9.85546875" style="23" customWidth="1"/>
    <col min="7943" max="8187" width="9.140625" style="23"/>
    <col min="8188" max="8188" width="6.7109375" style="23" customWidth="1"/>
    <col min="8189" max="8193" width="9.140625" style="23"/>
    <col min="8194" max="8194" width="12.42578125" style="23" bestFit="1" customWidth="1"/>
    <col min="8195" max="8197" width="20.7109375" style="23" customWidth="1"/>
    <col min="8198" max="8198" width="9.85546875" style="23" customWidth="1"/>
    <col min="8199" max="8443" width="9.140625" style="23"/>
    <col min="8444" max="8444" width="6.7109375" style="23" customWidth="1"/>
    <col min="8445" max="8449" width="9.140625" style="23"/>
    <col min="8450" max="8450" width="12.42578125" style="23" bestFit="1" customWidth="1"/>
    <col min="8451" max="8453" width="20.7109375" style="23" customWidth="1"/>
    <col min="8454" max="8454" width="9.85546875" style="23" customWidth="1"/>
    <col min="8455" max="8699" width="9.140625" style="23"/>
    <col min="8700" max="8700" width="6.7109375" style="23" customWidth="1"/>
    <col min="8701" max="8705" width="9.140625" style="23"/>
    <col min="8706" max="8706" width="12.42578125" style="23" bestFit="1" customWidth="1"/>
    <col min="8707" max="8709" width="20.7109375" style="23" customWidth="1"/>
    <col min="8710" max="8710" width="9.85546875" style="23" customWidth="1"/>
    <col min="8711" max="8955" width="9.140625" style="23"/>
    <col min="8956" max="8956" width="6.7109375" style="23" customWidth="1"/>
    <col min="8957" max="8961" width="9.140625" style="23"/>
    <col min="8962" max="8962" width="12.42578125" style="23" bestFit="1" customWidth="1"/>
    <col min="8963" max="8965" width="20.7109375" style="23" customWidth="1"/>
    <col min="8966" max="8966" width="9.85546875" style="23" customWidth="1"/>
    <col min="8967" max="9211" width="9.140625" style="23"/>
    <col min="9212" max="9212" width="6.7109375" style="23" customWidth="1"/>
    <col min="9213" max="9217" width="9.140625" style="23"/>
    <col min="9218" max="9218" width="12.42578125" style="23" bestFit="1" customWidth="1"/>
    <col min="9219" max="9221" width="20.7109375" style="23" customWidth="1"/>
    <col min="9222" max="9222" width="9.85546875" style="23" customWidth="1"/>
    <col min="9223" max="9467" width="9.140625" style="23"/>
    <col min="9468" max="9468" width="6.7109375" style="23" customWidth="1"/>
    <col min="9469" max="9473" width="9.140625" style="23"/>
    <col min="9474" max="9474" width="12.42578125" style="23" bestFit="1" customWidth="1"/>
    <col min="9475" max="9477" width="20.7109375" style="23" customWidth="1"/>
    <col min="9478" max="9478" width="9.85546875" style="23" customWidth="1"/>
    <col min="9479" max="9723" width="9.140625" style="23"/>
    <col min="9724" max="9724" width="6.7109375" style="23" customWidth="1"/>
    <col min="9725" max="9729" width="9.140625" style="23"/>
    <col min="9730" max="9730" width="12.42578125" style="23" bestFit="1" customWidth="1"/>
    <col min="9731" max="9733" width="20.7109375" style="23" customWidth="1"/>
    <col min="9734" max="9734" width="9.85546875" style="23" customWidth="1"/>
    <col min="9735" max="9979" width="9.140625" style="23"/>
    <col min="9980" max="9980" width="6.7109375" style="23" customWidth="1"/>
    <col min="9981" max="9985" width="9.140625" style="23"/>
    <col min="9986" max="9986" width="12.42578125" style="23" bestFit="1" customWidth="1"/>
    <col min="9987" max="9989" width="20.7109375" style="23" customWidth="1"/>
    <col min="9990" max="9990" width="9.85546875" style="23" customWidth="1"/>
    <col min="9991" max="10235" width="9.140625" style="23"/>
    <col min="10236" max="10236" width="6.7109375" style="23" customWidth="1"/>
    <col min="10237" max="10241" width="9.140625" style="23"/>
    <col min="10242" max="10242" width="12.42578125" style="23" bestFit="1" customWidth="1"/>
    <col min="10243" max="10245" width="20.7109375" style="23" customWidth="1"/>
    <col min="10246" max="10246" width="9.85546875" style="23" customWidth="1"/>
    <col min="10247" max="10491" width="9.140625" style="23"/>
    <col min="10492" max="10492" width="6.7109375" style="23" customWidth="1"/>
    <col min="10493" max="10497" width="9.140625" style="23"/>
    <col min="10498" max="10498" width="12.42578125" style="23" bestFit="1" customWidth="1"/>
    <col min="10499" max="10501" width="20.7109375" style="23" customWidth="1"/>
    <col min="10502" max="10502" width="9.85546875" style="23" customWidth="1"/>
    <col min="10503" max="10747" width="9.140625" style="23"/>
    <col min="10748" max="10748" width="6.7109375" style="23" customWidth="1"/>
    <col min="10749" max="10753" width="9.140625" style="23"/>
    <col min="10754" max="10754" width="12.42578125" style="23" bestFit="1" customWidth="1"/>
    <col min="10755" max="10757" width="20.7109375" style="23" customWidth="1"/>
    <col min="10758" max="10758" width="9.85546875" style="23" customWidth="1"/>
    <col min="10759" max="11003" width="9.140625" style="23"/>
    <col min="11004" max="11004" width="6.7109375" style="23" customWidth="1"/>
    <col min="11005" max="11009" width="9.140625" style="23"/>
    <col min="11010" max="11010" width="12.42578125" style="23" bestFit="1" customWidth="1"/>
    <col min="11011" max="11013" width="20.7109375" style="23" customWidth="1"/>
    <col min="11014" max="11014" width="9.85546875" style="23" customWidth="1"/>
    <col min="11015" max="11259" width="9.140625" style="23"/>
    <col min="11260" max="11260" width="6.7109375" style="23" customWidth="1"/>
    <col min="11261" max="11265" width="9.140625" style="23"/>
    <col min="11266" max="11266" width="12.42578125" style="23" bestFit="1" customWidth="1"/>
    <col min="11267" max="11269" width="20.7109375" style="23" customWidth="1"/>
    <col min="11270" max="11270" width="9.85546875" style="23" customWidth="1"/>
    <col min="11271" max="11515" width="9.140625" style="23"/>
    <col min="11516" max="11516" width="6.7109375" style="23" customWidth="1"/>
    <col min="11517" max="11521" width="9.140625" style="23"/>
    <col min="11522" max="11522" width="12.42578125" style="23" bestFit="1" customWidth="1"/>
    <col min="11523" max="11525" width="20.7109375" style="23" customWidth="1"/>
    <col min="11526" max="11526" width="9.85546875" style="23" customWidth="1"/>
    <col min="11527" max="11771" width="9.140625" style="23"/>
    <col min="11772" max="11772" width="6.7109375" style="23" customWidth="1"/>
    <col min="11773" max="11777" width="9.140625" style="23"/>
    <col min="11778" max="11778" width="12.42578125" style="23" bestFit="1" customWidth="1"/>
    <col min="11779" max="11781" width="20.7109375" style="23" customWidth="1"/>
    <col min="11782" max="11782" width="9.85546875" style="23" customWidth="1"/>
    <col min="11783" max="12027" width="9.140625" style="23"/>
    <col min="12028" max="12028" width="6.7109375" style="23" customWidth="1"/>
    <col min="12029" max="12033" width="9.140625" style="23"/>
    <col min="12034" max="12034" width="12.42578125" style="23" bestFit="1" customWidth="1"/>
    <col min="12035" max="12037" width="20.7109375" style="23" customWidth="1"/>
    <col min="12038" max="12038" width="9.85546875" style="23" customWidth="1"/>
    <col min="12039" max="12283" width="9.140625" style="23"/>
    <col min="12284" max="12284" width="6.7109375" style="23" customWidth="1"/>
    <col min="12285" max="12289" width="9.140625" style="23"/>
    <col min="12290" max="12290" width="12.42578125" style="23" bestFit="1" customWidth="1"/>
    <col min="12291" max="12293" width="20.7109375" style="23" customWidth="1"/>
    <col min="12294" max="12294" width="9.85546875" style="23" customWidth="1"/>
    <col min="12295" max="12539" width="9.140625" style="23"/>
    <col min="12540" max="12540" width="6.7109375" style="23" customWidth="1"/>
    <col min="12541" max="12545" width="9.140625" style="23"/>
    <col min="12546" max="12546" width="12.42578125" style="23" bestFit="1" customWidth="1"/>
    <col min="12547" max="12549" width="20.7109375" style="23" customWidth="1"/>
    <col min="12550" max="12550" width="9.85546875" style="23" customWidth="1"/>
    <col min="12551" max="12795" width="9.140625" style="23"/>
    <col min="12796" max="12796" width="6.7109375" style="23" customWidth="1"/>
    <col min="12797" max="12801" width="9.140625" style="23"/>
    <col min="12802" max="12802" width="12.42578125" style="23" bestFit="1" customWidth="1"/>
    <col min="12803" max="12805" width="20.7109375" style="23" customWidth="1"/>
    <col min="12806" max="12806" width="9.85546875" style="23" customWidth="1"/>
    <col min="12807" max="13051" width="9.140625" style="23"/>
    <col min="13052" max="13052" width="6.7109375" style="23" customWidth="1"/>
    <col min="13053" max="13057" width="9.140625" style="23"/>
    <col min="13058" max="13058" width="12.42578125" style="23" bestFit="1" customWidth="1"/>
    <col min="13059" max="13061" width="20.7109375" style="23" customWidth="1"/>
    <col min="13062" max="13062" width="9.85546875" style="23" customWidth="1"/>
    <col min="13063" max="13307" width="9.140625" style="23"/>
    <col min="13308" max="13308" width="6.7109375" style="23" customWidth="1"/>
    <col min="13309" max="13313" width="9.140625" style="23"/>
    <col min="13314" max="13314" width="12.42578125" style="23" bestFit="1" customWidth="1"/>
    <col min="13315" max="13317" width="20.7109375" style="23" customWidth="1"/>
    <col min="13318" max="13318" width="9.85546875" style="23" customWidth="1"/>
    <col min="13319" max="13563" width="9.140625" style="23"/>
    <col min="13564" max="13564" width="6.7109375" style="23" customWidth="1"/>
    <col min="13565" max="13569" width="9.140625" style="23"/>
    <col min="13570" max="13570" width="12.42578125" style="23" bestFit="1" customWidth="1"/>
    <col min="13571" max="13573" width="20.7109375" style="23" customWidth="1"/>
    <col min="13574" max="13574" width="9.85546875" style="23" customWidth="1"/>
    <col min="13575" max="13819" width="9.140625" style="23"/>
    <col min="13820" max="13820" width="6.7109375" style="23" customWidth="1"/>
    <col min="13821" max="13825" width="9.140625" style="23"/>
    <col min="13826" max="13826" width="12.42578125" style="23" bestFit="1" customWidth="1"/>
    <col min="13827" max="13829" width="20.7109375" style="23" customWidth="1"/>
    <col min="13830" max="13830" width="9.85546875" style="23" customWidth="1"/>
    <col min="13831" max="14075" width="9.140625" style="23"/>
    <col min="14076" max="14076" width="6.7109375" style="23" customWidth="1"/>
    <col min="14077" max="14081" width="9.140625" style="23"/>
    <col min="14082" max="14082" width="12.42578125" style="23" bestFit="1" customWidth="1"/>
    <col min="14083" max="14085" width="20.7109375" style="23" customWidth="1"/>
    <col min="14086" max="14086" width="9.85546875" style="23" customWidth="1"/>
    <col min="14087" max="14331" width="9.140625" style="23"/>
    <col min="14332" max="14332" width="6.7109375" style="23" customWidth="1"/>
    <col min="14333" max="14337" width="9.140625" style="23"/>
    <col min="14338" max="14338" width="12.42578125" style="23" bestFit="1" customWidth="1"/>
    <col min="14339" max="14341" width="20.7109375" style="23" customWidth="1"/>
    <col min="14342" max="14342" width="9.85546875" style="23" customWidth="1"/>
    <col min="14343" max="14587" width="9.140625" style="23"/>
    <col min="14588" max="14588" width="6.7109375" style="23" customWidth="1"/>
    <col min="14589" max="14593" width="9.140625" style="23"/>
    <col min="14594" max="14594" width="12.42578125" style="23" bestFit="1" customWidth="1"/>
    <col min="14595" max="14597" width="20.7109375" style="23" customWidth="1"/>
    <col min="14598" max="14598" width="9.85546875" style="23" customWidth="1"/>
    <col min="14599" max="14843" width="9.140625" style="23"/>
    <col min="14844" max="14844" width="6.7109375" style="23" customWidth="1"/>
    <col min="14845" max="14849" width="9.140625" style="23"/>
    <col min="14850" max="14850" width="12.42578125" style="23" bestFit="1" customWidth="1"/>
    <col min="14851" max="14853" width="20.7109375" style="23" customWidth="1"/>
    <col min="14854" max="14854" width="9.85546875" style="23" customWidth="1"/>
    <col min="14855" max="15099" width="9.140625" style="23"/>
    <col min="15100" max="15100" width="6.7109375" style="23" customWidth="1"/>
    <col min="15101" max="15105" width="9.140625" style="23"/>
    <col min="15106" max="15106" width="12.42578125" style="23" bestFit="1" customWidth="1"/>
    <col min="15107" max="15109" width="20.7109375" style="23" customWidth="1"/>
    <col min="15110" max="15110" width="9.85546875" style="23" customWidth="1"/>
    <col min="15111" max="15355" width="9.140625" style="23"/>
    <col min="15356" max="15356" width="6.7109375" style="23" customWidth="1"/>
    <col min="15357" max="15361" width="9.140625" style="23"/>
    <col min="15362" max="15362" width="12.42578125" style="23" bestFit="1" customWidth="1"/>
    <col min="15363" max="15365" width="20.7109375" style="23" customWidth="1"/>
    <col min="15366" max="15366" width="9.85546875" style="23" customWidth="1"/>
    <col min="15367" max="15611" width="9.140625" style="23"/>
    <col min="15612" max="15612" width="6.7109375" style="23" customWidth="1"/>
    <col min="15613" max="15617" width="9.140625" style="23"/>
    <col min="15618" max="15618" width="12.42578125" style="23" bestFit="1" customWidth="1"/>
    <col min="15619" max="15621" width="20.7109375" style="23" customWidth="1"/>
    <col min="15622" max="15622" width="9.85546875" style="23" customWidth="1"/>
    <col min="15623" max="15867" width="9.140625" style="23"/>
    <col min="15868" max="15868" width="6.7109375" style="23" customWidth="1"/>
    <col min="15869" max="15873" width="9.140625" style="23"/>
    <col min="15874" max="15874" width="12.42578125" style="23" bestFit="1" customWidth="1"/>
    <col min="15875" max="15877" width="20.7109375" style="23" customWidth="1"/>
    <col min="15878" max="15878" width="9.85546875" style="23" customWidth="1"/>
    <col min="15879" max="16123" width="9.140625" style="23"/>
    <col min="16124" max="16124" width="6.7109375" style="23" customWidth="1"/>
    <col min="16125" max="16129" width="9.140625" style="23"/>
    <col min="16130" max="16130" width="12.42578125" style="23" bestFit="1" customWidth="1"/>
    <col min="16131" max="16133" width="20.7109375" style="23" customWidth="1"/>
    <col min="16134" max="16134" width="9.85546875" style="23" customWidth="1"/>
    <col min="16135" max="16384" width="9.140625" style="23"/>
  </cols>
  <sheetData>
    <row r="1" spans="1:6">
      <c r="F1" s="24" t="s">
        <v>154</v>
      </c>
    </row>
    <row r="2" spans="1:6">
      <c r="F2" s="24" t="s">
        <v>59</v>
      </c>
    </row>
    <row r="4" spans="1:6">
      <c r="A4" s="71" t="s">
        <v>31</v>
      </c>
      <c r="B4" s="71"/>
      <c r="C4" s="71"/>
      <c r="D4" s="71"/>
      <c r="E4" s="71"/>
      <c r="F4" s="71"/>
    </row>
    <row r="5" spans="1:6">
      <c r="A5" s="71" t="str">
        <f>Титульный!$C$9</f>
        <v>Аргаяшская ТЭЦ без ДПМ/НВ</v>
      </c>
      <c r="B5" s="71"/>
      <c r="C5" s="71"/>
      <c r="D5" s="71"/>
      <c r="E5" s="71"/>
      <c r="F5" s="71"/>
    </row>
    <row r="6" spans="1:6">
      <c r="A6" s="37"/>
      <c r="B6" s="37"/>
      <c r="C6" s="37"/>
      <c r="D6" s="37"/>
      <c r="E6" s="37"/>
      <c r="F6" s="37"/>
    </row>
    <row r="7" spans="1:6" s="6" customFormat="1" ht="38.25">
      <c r="A7" s="72" t="s">
        <v>1</v>
      </c>
      <c r="B7" s="72" t="s">
        <v>9</v>
      </c>
      <c r="C7" s="72" t="s">
        <v>10</v>
      </c>
      <c r="D7" s="38" t="s">
        <v>131</v>
      </c>
      <c r="E7" s="38" t="s">
        <v>132</v>
      </c>
      <c r="F7" s="38" t="s">
        <v>133</v>
      </c>
    </row>
    <row r="8" spans="1:6" s="6" customFormat="1">
      <c r="A8" s="72"/>
      <c r="B8" s="72"/>
      <c r="C8" s="72"/>
      <c r="D8" s="38">
        <f>Титульный!$B$5-2</f>
        <v>2019</v>
      </c>
      <c r="E8" s="38">
        <f>Титульный!$B$5-1</f>
        <v>2020</v>
      </c>
      <c r="F8" s="38">
        <f>Титульный!$B$5</f>
        <v>2021</v>
      </c>
    </row>
    <row r="9" spans="1:6" s="6" customFormat="1">
      <c r="A9" s="72"/>
      <c r="B9" s="72"/>
      <c r="C9" s="72"/>
      <c r="D9" s="38" t="s">
        <v>55</v>
      </c>
      <c r="E9" s="38" t="s">
        <v>55</v>
      </c>
      <c r="F9" s="38" t="s">
        <v>55</v>
      </c>
    </row>
    <row r="10" spans="1:6">
      <c r="A10" s="25" t="s">
        <v>70</v>
      </c>
      <c r="B10" s="26" t="s">
        <v>25</v>
      </c>
      <c r="C10" s="25" t="s">
        <v>27</v>
      </c>
      <c r="D10" s="20">
        <f>'[2]1'!$H$7</f>
        <v>195</v>
      </c>
      <c r="E10" s="41">
        <f>'[2]1'!$I$7</f>
        <v>175</v>
      </c>
      <c r="F10" s="41">
        <f>'[2]1'!$K$7</f>
        <v>105</v>
      </c>
    </row>
    <row r="11" spans="1:6" ht="38.25">
      <c r="A11" s="25" t="s">
        <v>71</v>
      </c>
      <c r="B11" s="26" t="s">
        <v>26</v>
      </c>
      <c r="C11" s="25" t="s">
        <v>27</v>
      </c>
      <c r="D11" s="20">
        <f>'[2]1'!$H$15</f>
        <v>166.8416692233636</v>
      </c>
      <c r="E11" s="41">
        <f>'[2]1'!$I$15</f>
        <v>166.24994166666667</v>
      </c>
      <c r="F11" s="41">
        <f>'[2]1'!$K$15</f>
        <v>96.929936630048871</v>
      </c>
    </row>
    <row r="12" spans="1:6">
      <c r="A12" s="25" t="s">
        <v>72</v>
      </c>
      <c r="B12" s="26" t="s">
        <v>73</v>
      </c>
      <c r="C12" s="25" t="s">
        <v>134</v>
      </c>
      <c r="D12" s="20">
        <f>'[2]4'!$I$8</f>
        <v>590.84500000000003</v>
      </c>
      <c r="E12" s="41">
        <f>'[2]4'!$K$8</f>
        <v>908.73509999999999</v>
      </c>
      <c r="F12" s="41">
        <f>'[2]4'!$L$8</f>
        <v>380.04133333333328</v>
      </c>
    </row>
    <row r="13" spans="1:6">
      <c r="A13" s="25" t="s">
        <v>74</v>
      </c>
      <c r="B13" s="26" t="s">
        <v>75</v>
      </c>
      <c r="C13" s="25" t="s">
        <v>134</v>
      </c>
      <c r="D13" s="20">
        <f>'[2]4'!$I$23</f>
        <v>505.48388599999998</v>
      </c>
      <c r="E13" s="41">
        <f>'[2]4'!$K$23</f>
        <v>836.51490000000001</v>
      </c>
      <c r="F13" s="41">
        <f>'[2]4'!$L$23</f>
        <v>326.31096584676595</v>
      </c>
    </row>
    <row r="14" spans="1:6">
      <c r="A14" s="25" t="s">
        <v>76</v>
      </c>
      <c r="B14" s="26" t="s">
        <v>77</v>
      </c>
      <c r="C14" s="25" t="s">
        <v>78</v>
      </c>
      <c r="D14" s="20">
        <f>'[2]4'!$I$27</f>
        <v>1105.6669999999999</v>
      </c>
      <c r="E14" s="41">
        <f>'[2]4'!$K$27</f>
        <v>1163.5899999999999</v>
      </c>
      <c r="F14" s="41">
        <f>'[2]4'!$L$27</f>
        <v>662.13574999999992</v>
      </c>
    </row>
    <row r="15" spans="1:6">
      <c r="A15" s="25" t="s">
        <v>79</v>
      </c>
      <c r="B15" s="26" t="s">
        <v>80</v>
      </c>
      <c r="C15" s="25" t="s">
        <v>78</v>
      </c>
      <c r="D15" s="20">
        <f>'[2]4'!$I$27-'[2]4'!$I$29</f>
        <v>1103.6439999999998</v>
      </c>
      <c r="E15" s="41">
        <f>'[2]4'!$K$27-'[2]4'!$K$29</f>
        <v>1160.3229999999999</v>
      </c>
      <c r="F15" s="41">
        <f>'[2]4'!$L$27-'[2]4'!$L$29</f>
        <v>660.8237499999999</v>
      </c>
    </row>
    <row r="16" spans="1:6">
      <c r="A16" s="25" t="s">
        <v>81</v>
      </c>
      <c r="B16" s="26" t="s">
        <v>11</v>
      </c>
      <c r="C16" s="25" t="s">
        <v>82</v>
      </c>
      <c r="D16" s="42"/>
      <c r="E16" s="41">
        <f>'[2]0'!$J$44</f>
        <v>1974310.505448329</v>
      </c>
      <c r="F16" s="41">
        <f>'[2]0'!$L$44</f>
        <v>1198477.7911486451</v>
      </c>
    </row>
    <row r="17" spans="1:12">
      <c r="A17" s="25" t="s">
        <v>83</v>
      </c>
      <c r="B17" s="27" t="s">
        <v>14</v>
      </c>
      <c r="C17" s="25" t="s">
        <v>82</v>
      </c>
      <c r="D17" s="42"/>
      <c r="E17" s="41">
        <f>'[2]0'!$J$61</f>
        <v>901415.95485032711</v>
      </c>
      <c r="F17" s="41">
        <f>'[2]0'!$L$61</f>
        <v>407741.63462172123</v>
      </c>
      <c r="G17" s="35"/>
    </row>
    <row r="18" spans="1:12">
      <c r="A18" s="25" t="s">
        <v>84</v>
      </c>
      <c r="B18" s="27" t="s">
        <v>15</v>
      </c>
      <c r="C18" s="25" t="s">
        <v>82</v>
      </c>
      <c r="D18" s="42"/>
      <c r="E18" s="41">
        <f>'[2]0'!$J$62</f>
        <v>520857.05922567879</v>
      </c>
      <c r="F18" s="41">
        <f>'[2]0'!$L$62</f>
        <v>351683.79218937666</v>
      </c>
      <c r="G18" s="35"/>
    </row>
    <row r="19" spans="1:12" ht="25.5">
      <c r="A19" s="25" t="s">
        <v>85</v>
      </c>
      <c r="B19" s="27" t="s">
        <v>16</v>
      </c>
      <c r="C19" s="25" t="s">
        <v>82</v>
      </c>
      <c r="D19" s="42"/>
      <c r="E19" s="59"/>
      <c r="F19" s="59"/>
    </row>
    <row r="20" spans="1:12">
      <c r="A20" s="25" t="s">
        <v>86</v>
      </c>
      <c r="B20" s="26" t="s">
        <v>87</v>
      </c>
      <c r="C20" s="25" t="s">
        <v>82</v>
      </c>
      <c r="D20" s="42"/>
      <c r="E20" s="41">
        <f>[2]!p26_List2.1</f>
        <v>1478034.6553357651</v>
      </c>
      <c r="F20" s="41">
        <f>[2]!p26_List2</f>
        <v>787032.1558616613</v>
      </c>
      <c r="G20" s="35"/>
      <c r="H20" s="35"/>
    </row>
    <row r="21" spans="1:12">
      <c r="A21" s="25" t="s">
        <v>88</v>
      </c>
      <c r="B21" s="27" t="s">
        <v>89</v>
      </c>
      <c r="C21" s="25" t="s">
        <v>82</v>
      </c>
      <c r="D21" s="42"/>
      <c r="E21" s="41">
        <f>[2]!p26.5_List2.1</f>
        <v>900403.97091187327</v>
      </c>
      <c r="F21" s="41">
        <f>[2]!p26.5_List2</f>
        <v>407330.43973170681</v>
      </c>
      <c r="G21" s="35"/>
      <c r="H21" s="35"/>
    </row>
    <row r="22" spans="1:12" ht="25.5">
      <c r="A22" s="25"/>
      <c r="B22" s="27" t="s">
        <v>90</v>
      </c>
      <c r="C22" s="25" t="s">
        <v>28</v>
      </c>
      <c r="D22" s="42"/>
      <c r="E22" s="41">
        <f>'[2]2.1'!$G$26</f>
        <v>370.4</v>
      </c>
      <c r="F22" s="41">
        <f>'[2]2'!$G$26</f>
        <v>370.40089640593396</v>
      </c>
      <c r="G22" s="35"/>
      <c r="H22" s="35"/>
    </row>
    <row r="23" spans="1:12">
      <c r="A23" s="25" t="s">
        <v>91</v>
      </c>
      <c r="B23" s="27" t="s">
        <v>92</v>
      </c>
      <c r="C23" s="25" t="s">
        <v>82</v>
      </c>
      <c r="D23" s="42"/>
      <c r="E23" s="41">
        <f>[2]!p26_List2.1-[2]!p26.5_List2.1</f>
        <v>577630.68442389183</v>
      </c>
      <c r="F23" s="41">
        <f>[2]!p26_List2-[2]!p26.5_List2</f>
        <v>379701.7161299545</v>
      </c>
    </row>
    <row r="24" spans="1:12">
      <c r="A24" s="25"/>
      <c r="B24" s="27" t="s">
        <v>93</v>
      </c>
      <c r="C24" s="25" t="s">
        <v>94</v>
      </c>
      <c r="D24" s="42"/>
      <c r="E24" s="41">
        <f>'[2]2.1'!$G$29</f>
        <v>171.8</v>
      </c>
      <c r="F24" s="41">
        <f>'[2]2'!$G$29</f>
        <v>171.79966796838866</v>
      </c>
    </row>
    <row r="25" spans="1:12" ht="38.25">
      <c r="A25" s="25"/>
      <c r="B25" s="7" t="s">
        <v>95</v>
      </c>
      <c r="C25" s="25" t="s">
        <v>24</v>
      </c>
      <c r="D25" s="42"/>
      <c r="E25" s="46" t="s">
        <v>173</v>
      </c>
      <c r="F25" s="46" t="s">
        <v>173</v>
      </c>
    </row>
    <row r="26" spans="1:12">
      <c r="A26" s="25" t="s">
        <v>96</v>
      </c>
      <c r="B26" s="7" t="s">
        <v>17</v>
      </c>
      <c r="C26" s="25" t="s">
        <v>82</v>
      </c>
      <c r="D26" s="41">
        <f>'[2]0'!$I$20</f>
        <v>244230.71847999998</v>
      </c>
      <c r="E26" s="41">
        <f>'[2]5'!$J$98</f>
        <v>220831.15000000005</v>
      </c>
      <c r="F26" s="41">
        <f>'[2]5'!$L$98</f>
        <v>171895.51200999998</v>
      </c>
    </row>
    <row r="27" spans="1:12" ht="25.5">
      <c r="A27" s="25" t="s">
        <v>97</v>
      </c>
      <c r="B27" s="7" t="s">
        <v>12</v>
      </c>
      <c r="C27" s="25" t="s">
        <v>24</v>
      </c>
      <c r="D27" s="42"/>
      <c r="E27" s="29"/>
      <c r="F27" s="29"/>
    </row>
    <row r="28" spans="1:12">
      <c r="A28" s="25" t="s">
        <v>98</v>
      </c>
      <c r="B28" s="27" t="s">
        <v>99</v>
      </c>
      <c r="C28" s="25" t="s">
        <v>100</v>
      </c>
      <c r="D28" s="41">
        <f>'[2]6'!$H$12</f>
        <v>268.24883931559106</v>
      </c>
      <c r="E28" s="41">
        <f>'[2]6'!$I$15</f>
        <v>268.31666666666672</v>
      </c>
      <c r="F28" s="41">
        <f>'[2]6'!$K$15</f>
        <v>144.44168270839518</v>
      </c>
    </row>
    <row r="29" spans="1:12" ht="25.5">
      <c r="A29" s="28" t="s">
        <v>101</v>
      </c>
      <c r="B29" s="27" t="s">
        <v>102</v>
      </c>
      <c r="C29" s="38" t="s">
        <v>103</v>
      </c>
      <c r="D29" s="41">
        <f>'[2]6'!$H$43</f>
        <v>72116.666985489865</v>
      </c>
      <c r="E29" s="41">
        <f>'[2]6'!$I$43</f>
        <v>52695.038802650779</v>
      </c>
      <c r="F29" s="41">
        <f>'[2]6'!$K$43</f>
        <v>78381.728052342005</v>
      </c>
    </row>
    <row r="30" spans="1:12" ht="25.5">
      <c r="A30" s="25" t="s">
        <v>104</v>
      </c>
      <c r="B30" s="27" t="s">
        <v>105</v>
      </c>
      <c r="C30" s="25" t="s">
        <v>24</v>
      </c>
      <c r="D30" s="29"/>
      <c r="E30" s="29"/>
      <c r="F30" s="29"/>
    </row>
    <row r="31" spans="1:12">
      <c r="A31" s="25" t="s">
        <v>106</v>
      </c>
      <c r="B31" s="7" t="s">
        <v>107</v>
      </c>
      <c r="C31" s="25" t="s">
        <v>82</v>
      </c>
      <c r="D31" s="20">
        <f>D32+D33+D34+D35</f>
        <v>2457147.8143299995</v>
      </c>
      <c r="E31" s="29"/>
      <c r="F31" s="29"/>
      <c r="H31" s="35"/>
      <c r="J31" s="35"/>
      <c r="L31" s="35"/>
    </row>
    <row r="32" spans="1:12">
      <c r="A32" s="25" t="s">
        <v>108</v>
      </c>
      <c r="B32" s="27" t="s">
        <v>18</v>
      </c>
      <c r="C32" s="25" t="s">
        <v>82</v>
      </c>
      <c r="D32" s="20">
        <f>'[3]1400'!$N$12/1000</f>
        <v>692332.78489999985</v>
      </c>
      <c r="E32" s="29"/>
      <c r="F32" s="29"/>
      <c r="G32" s="35"/>
      <c r="H32" s="35"/>
      <c r="J32" s="35"/>
    </row>
    <row r="33" spans="1:12">
      <c r="A33" s="25" t="s">
        <v>109</v>
      </c>
      <c r="B33" s="27" t="s">
        <v>19</v>
      </c>
      <c r="C33" s="25" t="s">
        <v>82</v>
      </c>
      <c r="D33" s="20">
        <f>'[3]1400'!$X$12/1000</f>
        <v>631004.22499000002</v>
      </c>
      <c r="E33" s="29"/>
      <c r="F33" s="29"/>
      <c r="G33" s="35"/>
      <c r="H33" s="35"/>
      <c r="J33" s="35"/>
      <c r="K33" s="35"/>
      <c r="L33" s="35"/>
    </row>
    <row r="34" spans="1:12" ht="25.5">
      <c r="A34" s="25" t="s">
        <v>110</v>
      </c>
      <c r="B34" s="27" t="s">
        <v>20</v>
      </c>
      <c r="C34" s="25" t="s">
        <v>82</v>
      </c>
      <c r="D34" s="20">
        <f>('[3]1400'!$AY$12+'[3]1400'!$BQ$12)/1000</f>
        <v>1102057.6619800001</v>
      </c>
      <c r="E34" s="29"/>
      <c r="F34" s="29"/>
      <c r="G34" s="35"/>
      <c r="H34" s="35"/>
    </row>
    <row r="35" spans="1:12">
      <c r="A35" s="25" t="s">
        <v>157</v>
      </c>
      <c r="B35" s="27" t="s">
        <v>158</v>
      </c>
      <c r="C35" s="25" t="s">
        <v>82</v>
      </c>
      <c r="D35" s="20">
        <f>('[3]1400'!$CI$12+'[3]1400'!$DA$12+'[3]1400'!$DK$12+'[3]1400'!$DM$12+'[3]1400'!$DO$12+'[3]1400'!$DP$12)/1000</f>
        <v>31753.142459999995</v>
      </c>
      <c r="E35" s="29"/>
      <c r="F35" s="29"/>
      <c r="G35" s="35"/>
      <c r="H35" s="35"/>
    </row>
    <row r="36" spans="1:12">
      <c r="A36" s="25" t="s">
        <v>111</v>
      </c>
      <c r="B36" s="7" t="s">
        <v>112</v>
      </c>
      <c r="C36" s="25" t="s">
        <v>82</v>
      </c>
      <c r="D36" s="29"/>
      <c r="E36" s="29"/>
      <c r="F36" s="29"/>
      <c r="G36" s="35"/>
      <c r="H36" s="35"/>
      <c r="L36" s="35"/>
    </row>
    <row r="37" spans="1:12">
      <c r="A37" s="25" t="s">
        <v>113</v>
      </c>
      <c r="B37" s="27" t="s">
        <v>21</v>
      </c>
      <c r="C37" s="25" t="s">
        <v>82</v>
      </c>
      <c r="D37" s="29"/>
      <c r="E37" s="29"/>
      <c r="F37" s="29"/>
      <c r="G37" s="35"/>
      <c r="H37" s="35"/>
      <c r="J37" s="35"/>
      <c r="K37" s="35"/>
    </row>
    <row r="38" spans="1:12">
      <c r="A38" s="25" t="s">
        <v>114</v>
      </c>
      <c r="B38" s="27" t="s">
        <v>32</v>
      </c>
      <c r="C38" s="25" t="s">
        <v>82</v>
      </c>
      <c r="D38" s="29"/>
      <c r="E38" s="29"/>
      <c r="F38" s="29"/>
      <c r="G38" s="35"/>
      <c r="H38" s="35"/>
      <c r="J38" s="35"/>
    </row>
    <row r="39" spans="1:12">
      <c r="A39" s="25" t="s">
        <v>115</v>
      </c>
      <c r="B39" s="7" t="s">
        <v>116</v>
      </c>
      <c r="C39" s="25" t="s">
        <v>82</v>
      </c>
      <c r="D39" s="29"/>
      <c r="E39" s="29"/>
      <c r="F39" s="29"/>
      <c r="J39" s="35"/>
    </row>
    <row r="40" spans="1:12">
      <c r="A40" s="25" t="s">
        <v>117</v>
      </c>
      <c r="B40" s="27" t="s">
        <v>18</v>
      </c>
      <c r="C40" s="25" t="s">
        <v>82</v>
      </c>
      <c r="D40" s="29"/>
      <c r="E40" s="29"/>
      <c r="F40" s="29"/>
    </row>
    <row r="41" spans="1:12">
      <c r="A41" s="25" t="s">
        <v>118</v>
      </c>
      <c r="B41" s="27" t="s">
        <v>19</v>
      </c>
      <c r="C41" s="25" t="s">
        <v>82</v>
      </c>
      <c r="D41" s="29"/>
      <c r="E41" s="29"/>
      <c r="F41" s="29"/>
    </row>
    <row r="42" spans="1:12" ht="25.5">
      <c r="A42" s="25" t="s">
        <v>119</v>
      </c>
      <c r="B42" s="27" t="s">
        <v>20</v>
      </c>
      <c r="C42" s="25" t="s">
        <v>82</v>
      </c>
      <c r="D42" s="29"/>
      <c r="E42" s="29"/>
      <c r="F42" s="29"/>
    </row>
    <row r="43" spans="1:12" ht="25.5">
      <c r="A43" s="25" t="s">
        <v>120</v>
      </c>
      <c r="B43" s="7" t="s">
        <v>121</v>
      </c>
      <c r="C43" s="25" t="s">
        <v>82</v>
      </c>
      <c r="D43" s="29"/>
      <c r="E43" s="29"/>
      <c r="F43" s="29"/>
    </row>
    <row r="44" spans="1:12">
      <c r="A44" s="25" t="s">
        <v>122</v>
      </c>
      <c r="B44" s="27" t="s">
        <v>18</v>
      </c>
      <c r="C44" s="25" t="s">
        <v>82</v>
      </c>
      <c r="D44" s="29"/>
      <c r="E44" s="29"/>
      <c r="F44" s="29"/>
    </row>
    <row r="45" spans="1:12">
      <c r="A45" s="25" t="s">
        <v>123</v>
      </c>
      <c r="B45" s="27" t="s">
        <v>19</v>
      </c>
      <c r="C45" s="25" t="s">
        <v>82</v>
      </c>
      <c r="D45" s="29"/>
      <c r="E45" s="29"/>
      <c r="F45" s="29"/>
    </row>
    <row r="46" spans="1:12" ht="25.5">
      <c r="A46" s="25" t="s">
        <v>124</v>
      </c>
      <c r="B46" s="27" t="s">
        <v>20</v>
      </c>
      <c r="C46" s="25" t="s">
        <v>82</v>
      </c>
      <c r="D46" s="29"/>
      <c r="E46" s="29"/>
      <c r="F46" s="29"/>
    </row>
    <row r="47" spans="1:12">
      <c r="A47" s="25" t="s">
        <v>125</v>
      </c>
      <c r="B47" s="7" t="s">
        <v>156</v>
      </c>
      <c r="C47" s="25" t="s">
        <v>82</v>
      </c>
      <c r="D47" s="40">
        <v>16137078</v>
      </c>
      <c r="E47" s="29"/>
      <c r="F47" s="29"/>
    </row>
    <row r="48" spans="1:12" ht="25.5">
      <c r="A48" s="25" t="s">
        <v>126</v>
      </c>
      <c r="B48" s="7" t="s">
        <v>155</v>
      </c>
      <c r="C48" s="25" t="s">
        <v>127</v>
      </c>
      <c r="D48" s="21">
        <f>25052414/76787529</f>
        <v>0.32625628570493526</v>
      </c>
      <c r="E48" s="29"/>
      <c r="F48" s="29"/>
    </row>
    <row r="49" spans="1:6" ht="38.25">
      <c r="A49" s="25" t="s">
        <v>128</v>
      </c>
      <c r="B49" s="7" t="s">
        <v>13</v>
      </c>
      <c r="C49" s="25" t="s">
        <v>24</v>
      </c>
      <c r="D49" s="72" t="s">
        <v>129</v>
      </c>
      <c r="E49" s="72"/>
      <c r="F49" s="72"/>
    </row>
    <row r="50" spans="1:6">
      <c r="B50" s="6"/>
    </row>
    <row r="51" spans="1:6">
      <c r="A51" s="70" t="s">
        <v>130</v>
      </c>
      <c r="B51" s="70"/>
      <c r="C51" s="70"/>
      <c r="D51" s="70"/>
      <c r="E51" s="70"/>
      <c r="F51" s="70"/>
    </row>
    <row r="52" spans="1:6">
      <c r="A52" s="70" t="s">
        <v>161</v>
      </c>
      <c r="B52" s="70"/>
      <c r="C52" s="70"/>
      <c r="D52" s="70"/>
      <c r="E52" s="70"/>
      <c r="F52" s="70"/>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pageSetUpPr fitToPage="1"/>
  </sheetPr>
  <dimension ref="A1:K31"/>
  <sheetViews>
    <sheetView zoomScaleNormal="100" workbookViewId="0">
      <pane xSplit="3" ySplit="9" topLeftCell="D10" activePane="bottomRight" state="frozen"/>
      <selection sqref="A1:XFD1048576"/>
      <selection pane="topRight" sqref="A1:XFD1048576"/>
      <selection pane="bottomLeft" sqref="A1:XFD1048576"/>
      <selection pane="bottomRight" activeCell="A5" sqref="A5:I5"/>
    </sheetView>
  </sheetViews>
  <sheetFormatPr defaultRowHeight="12.75"/>
  <cols>
    <col min="1" max="1" width="5.7109375" style="1" customWidth="1"/>
    <col min="2" max="2" width="44.140625" style="8" customWidth="1"/>
    <col min="3" max="3" width="14.28515625" style="19" bestFit="1" customWidth="1"/>
    <col min="4" max="9" width="19" style="8" customWidth="1"/>
    <col min="10" max="251" width="9.140625" style="8"/>
    <col min="252" max="252" width="5.7109375" style="8" customWidth="1"/>
    <col min="253" max="254" width="9.140625" style="8"/>
    <col min="255" max="255" width="23.140625" style="8" customWidth="1"/>
    <col min="256" max="256" width="14.28515625" style="8" bestFit="1" customWidth="1"/>
    <col min="257" max="257" width="14.7109375" style="8" customWidth="1"/>
    <col min="258" max="258" width="16" style="8" customWidth="1"/>
    <col min="259" max="259" width="15.5703125" style="8" customWidth="1"/>
    <col min="260" max="260" width="14.85546875" style="8" customWidth="1"/>
    <col min="261" max="261" width="14.28515625" style="8" customWidth="1"/>
    <col min="262" max="262" width="15.28515625" style="8" customWidth="1"/>
    <col min="263" max="263" width="10.5703125" style="8" customWidth="1"/>
    <col min="264" max="507" width="9.140625" style="8"/>
    <col min="508" max="508" width="5.7109375" style="8" customWidth="1"/>
    <col min="509" max="510" width="9.140625" style="8"/>
    <col min="511" max="511" width="23.140625" style="8" customWidth="1"/>
    <col min="512" max="512" width="14.28515625" style="8" bestFit="1" customWidth="1"/>
    <col min="513" max="513" width="14.7109375" style="8" customWidth="1"/>
    <col min="514" max="514" width="16" style="8" customWidth="1"/>
    <col min="515" max="515" width="15.5703125" style="8" customWidth="1"/>
    <col min="516" max="516" width="14.85546875" style="8" customWidth="1"/>
    <col min="517" max="517" width="14.28515625" style="8" customWidth="1"/>
    <col min="518" max="518" width="15.28515625" style="8" customWidth="1"/>
    <col min="519" max="519" width="10.5703125" style="8" customWidth="1"/>
    <col min="520" max="763" width="9.140625" style="8"/>
    <col min="764" max="764" width="5.7109375" style="8" customWidth="1"/>
    <col min="765" max="766" width="9.140625" style="8"/>
    <col min="767" max="767" width="23.140625" style="8" customWidth="1"/>
    <col min="768" max="768" width="14.28515625" style="8" bestFit="1" customWidth="1"/>
    <col min="769" max="769" width="14.7109375" style="8" customWidth="1"/>
    <col min="770" max="770" width="16" style="8" customWidth="1"/>
    <col min="771" max="771" width="15.5703125" style="8" customWidth="1"/>
    <col min="772" max="772" width="14.85546875" style="8" customWidth="1"/>
    <col min="773" max="773" width="14.28515625" style="8" customWidth="1"/>
    <col min="774" max="774" width="15.28515625" style="8" customWidth="1"/>
    <col min="775" max="775" width="10.5703125" style="8" customWidth="1"/>
    <col min="776" max="1019" width="9.140625" style="8"/>
    <col min="1020" max="1020" width="5.7109375" style="8" customWidth="1"/>
    <col min="1021" max="1022" width="9.140625" style="8"/>
    <col min="1023" max="1023" width="23.140625" style="8" customWidth="1"/>
    <col min="1024" max="1024" width="14.28515625" style="8" bestFit="1" customWidth="1"/>
    <col min="1025" max="1025" width="14.7109375" style="8" customWidth="1"/>
    <col min="1026" max="1026" width="16" style="8" customWidth="1"/>
    <col min="1027" max="1027" width="15.5703125" style="8" customWidth="1"/>
    <col min="1028" max="1028" width="14.85546875" style="8" customWidth="1"/>
    <col min="1029" max="1029" width="14.28515625" style="8" customWidth="1"/>
    <col min="1030" max="1030" width="15.28515625" style="8" customWidth="1"/>
    <col min="1031" max="1031" width="10.5703125" style="8" customWidth="1"/>
    <col min="1032" max="1275" width="9.140625" style="8"/>
    <col min="1276" max="1276" width="5.7109375" style="8" customWidth="1"/>
    <col min="1277" max="1278" width="9.140625" style="8"/>
    <col min="1279" max="1279" width="23.140625" style="8" customWidth="1"/>
    <col min="1280" max="1280" width="14.28515625" style="8" bestFit="1" customWidth="1"/>
    <col min="1281" max="1281" width="14.7109375" style="8" customWidth="1"/>
    <col min="1282" max="1282" width="16" style="8" customWidth="1"/>
    <col min="1283" max="1283" width="15.5703125" style="8" customWidth="1"/>
    <col min="1284" max="1284" width="14.85546875" style="8" customWidth="1"/>
    <col min="1285" max="1285" width="14.28515625" style="8" customWidth="1"/>
    <col min="1286" max="1286" width="15.28515625" style="8" customWidth="1"/>
    <col min="1287" max="1287" width="10.5703125" style="8" customWidth="1"/>
    <col min="1288" max="1531" width="9.140625" style="8"/>
    <col min="1532" max="1532" width="5.7109375" style="8" customWidth="1"/>
    <col min="1533" max="1534" width="9.140625" style="8"/>
    <col min="1535" max="1535" width="23.140625" style="8" customWidth="1"/>
    <col min="1536" max="1536" width="14.28515625" style="8" bestFit="1" customWidth="1"/>
    <col min="1537" max="1537" width="14.7109375" style="8" customWidth="1"/>
    <col min="1538" max="1538" width="16" style="8" customWidth="1"/>
    <col min="1539" max="1539" width="15.5703125" style="8" customWidth="1"/>
    <col min="1540" max="1540" width="14.85546875" style="8" customWidth="1"/>
    <col min="1541" max="1541" width="14.28515625" style="8" customWidth="1"/>
    <col min="1542" max="1542" width="15.28515625" style="8" customWidth="1"/>
    <col min="1543" max="1543" width="10.5703125" style="8" customWidth="1"/>
    <col min="1544" max="1787" width="9.140625" style="8"/>
    <col min="1788" max="1788" width="5.7109375" style="8" customWidth="1"/>
    <col min="1789" max="1790" width="9.140625" style="8"/>
    <col min="1791" max="1791" width="23.140625" style="8" customWidth="1"/>
    <col min="1792" max="1792" width="14.28515625" style="8" bestFit="1" customWidth="1"/>
    <col min="1793" max="1793" width="14.7109375" style="8" customWidth="1"/>
    <col min="1794" max="1794" width="16" style="8" customWidth="1"/>
    <col min="1795" max="1795" width="15.5703125" style="8" customWidth="1"/>
    <col min="1796" max="1796" width="14.85546875" style="8" customWidth="1"/>
    <col min="1797" max="1797" width="14.28515625" style="8" customWidth="1"/>
    <col min="1798" max="1798" width="15.28515625" style="8" customWidth="1"/>
    <col min="1799" max="1799" width="10.5703125" style="8" customWidth="1"/>
    <col min="1800" max="2043" width="9.140625" style="8"/>
    <col min="2044" max="2044" width="5.7109375" style="8" customWidth="1"/>
    <col min="2045" max="2046" width="9.140625" style="8"/>
    <col min="2047" max="2047" width="23.140625" style="8" customWidth="1"/>
    <col min="2048" max="2048" width="14.28515625" style="8" bestFit="1" customWidth="1"/>
    <col min="2049" max="2049" width="14.7109375" style="8" customWidth="1"/>
    <col min="2050" max="2050" width="16" style="8" customWidth="1"/>
    <col min="2051" max="2051" width="15.5703125" style="8" customWidth="1"/>
    <col min="2052" max="2052" width="14.85546875" style="8" customWidth="1"/>
    <col min="2053" max="2053" width="14.28515625" style="8" customWidth="1"/>
    <col min="2054" max="2054" width="15.28515625" style="8" customWidth="1"/>
    <col min="2055" max="2055" width="10.5703125" style="8" customWidth="1"/>
    <col min="2056" max="2299" width="9.140625" style="8"/>
    <col min="2300" max="2300" width="5.7109375" style="8" customWidth="1"/>
    <col min="2301" max="2302" width="9.140625" style="8"/>
    <col min="2303" max="2303" width="23.140625" style="8" customWidth="1"/>
    <col min="2304" max="2304" width="14.28515625" style="8" bestFit="1" customWidth="1"/>
    <col min="2305" max="2305" width="14.7109375" style="8" customWidth="1"/>
    <col min="2306" max="2306" width="16" style="8" customWidth="1"/>
    <col min="2307" max="2307" width="15.5703125" style="8" customWidth="1"/>
    <col min="2308" max="2308" width="14.85546875" style="8" customWidth="1"/>
    <col min="2309" max="2309" width="14.28515625" style="8" customWidth="1"/>
    <col min="2310" max="2310" width="15.28515625" style="8" customWidth="1"/>
    <col min="2311" max="2311" width="10.5703125" style="8" customWidth="1"/>
    <col min="2312" max="2555" width="9.140625" style="8"/>
    <col min="2556" max="2556" width="5.7109375" style="8" customWidth="1"/>
    <col min="2557" max="2558" width="9.140625" style="8"/>
    <col min="2559" max="2559" width="23.140625" style="8" customWidth="1"/>
    <col min="2560" max="2560" width="14.28515625" style="8" bestFit="1" customWidth="1"/>
    <col min="2561" max="2561" width="14.7109375" style="8" customWidth="1"/>
    <col min="2562" max="2562" width="16" style="8" customWidth="1"/>
    <col min="2563" max="2563" width="15.5703125" style="8" customWidth="1"/>
    <col min="2564" max="2564" width="14.85546875" style="8" customWidth="1"/>
    <col min="2565" max="2565" width="14.28515625" style="8" customWidth="1"/>
    <col min="2566" max="2566" width="15.28515625" style="8" customWidth="1"/>
    <col min="2567" max="2567" width="10.5703125" style="8" customWidth="1"/>
    <col min="2568" max="2811" width="9.140625" style="8"/>
    <col min="2812" max="2812" width="5.7109375" style="8" customWidth="1"/>
    <col min="2813" max="2814" width="9.140625" style="8"/>
    <col min="2815" max="2815" width="23.140625" style="8" customWidth="1"/>
    <col min="2816" max="2816" width="14.28515625" style="8" bestFit="1" customWidth="1"/>
    <col min="2817" max="2817" width="14.7109375" style="8" customWidth="1"/>
    <col min="2818" max="2818" width="16" style="8" customWidth="1"/>
    <col min="2819" max="2819" width="15.5703125" style="8" customWidth="1"/>
    <col min="2820" max="2820" width="14.85546875" style="8" customWidth="1"/>
    <col min="2821" max="2821" width="14.28515625" style="8" customWidth="1"/>
    <col min="2822" max="2822" width="15.28515625" style="8" customWidth="1"/>
    <col min="2823" max="2823" width="10.5703125" style="8" customWidth="1"/>
    <col min="2824" max="3067" width="9.140625" style="8"/>
    <col min="3068" max="3068" width="5.7109375" style="8" customWidth="1"/>
    <col min="3069" max="3070" width="9.140625" style="8"/>
    <col min="3071" max="3071" width="23.140625" style="8" customWidth="1"/>
    <col min="3072" max="3072" width="14.28515625" style="8" bestFit="1" customWidth="1"/>
    <col min="3073" max="3073" width="14.7109375" style="8" customWidth="1"/>
    <col min="3074" max="3074" width="16" style="8" customWidth="1"/>
    <col min="3075" max="3075" width="15.5703125" style="8" customWidth="1"/>
    <col min="3076" max="3076" width="14.85546875" style="8" customWidth="1"/>
    <col min="3077" max="3077" width="14.28515625" style="8" customWidth="1"/>
    <col min="3078" max="3078" width="15.28515625" style="8" customWidth="1"/>
    <col min="3079" max="3079" width="10.5703125" style="8" customWidth="1"/>
    <col min="3080" max="3323" width="9.140625" style="8"/>
    <col min="3324" max="3324" width="5.7109375" style="8" customWidth="1"/>
    <col min="3325" max="3326" width="9.140625" style="8"/>
    <col min="3327" max="3327" width="23.140625" style="8" customWidth="1"/>
    <col min="3328" max="3328" width="14.28515625" style="8" bestFit="1" customWidth="1"/>
    <col min="3329" max="3329" width="14.7109375" style="8" customWidth="1"/>
    <col min="3330" max="3330" width="16" style="8" customWidth="1"/>
    <col min="3331" max="3331" width="15.5703125" style="8" customWidth="1"/>
    <col min="3332" max="3332" width="14.85546875" style="8" customWidth="1"/>
    <col min="3333" max="3333" width="14.28515625" style="8" customWidth="1"/>
    <col min="3334" max="3334" width="15.28515625" style="8" customWidth="1"/>
    <col min="3335" max="3335" width="10.5703125" style="8" customWidth="1"/>
    <col min="3336" max="3579" width="9.140625" style="8"/>
    <col min="3580" max="3580" width="5.7109375" style="8" customWidth="1"/>
    <col min="3581" max="3582" width="9.140625" style="8"/>
    <col min="3583" max="3583" width="23.140625" style="8" customWidth="1"/>
    <col min="3584" max="3584" width="14.28515625" style="8" bestFit="1" customWidth="1"/>
    <col min="3585" max="3585" width="14.7109375" style="8" customWidth="1"/>
    <col min="3586" max="3586" width="16" style="8" customWidth="1"/>
    <col min="3587" max="3587" width="15.5703125" style="8" customWidth="1"/>
    <col min="3588" max="3588" width="14.85546875" style="8" customWidth="1"/>
    <col min="3589" max="3589" width="14.28515625" style="8" customWidth="1"/>
    <col min="3590" max="3590" width="15.28515625" style="8" customWidth="1"/>
    <col min="3591" max="3591" width="10.5703125" style="8" customWidth="1"/>
    <col min="3592" max="3835" width="9.140625" style="8"/>
    <col min="3836" max="3836" width="5.7109375" style="8" customWidth="1"/>
    <col min="3837" max="3838" width="9.140625" style="8"/>
    <col min="3839" max="3839" width="23.140625" style="8" customWidth="1"/>
    <col min="3840" max="3840" width="14.28515625" style="8" bestFit="1" customWidth="1"/>
    <col min="3841" max="3841" width="14.7109375" style="8" customWidth="1"/>
    <col min="3842" max="3842" width="16" style="8" customWidth="1"/>
    <col min="3843" max="3843" width="15.5703125" style="8" customWidth="1"/>
    <col min="3844" max="3844" width="14.85546875" style="8" customWidth="1"/>
    <col min="3845" max="3845" width="14.28515625" style="8" customWidth="1"/>
    <col min="3846" max="3846" width="15.28515625" style="8" customWidth="1"/>
    <col min="3847" max="3847" width="10.5703125" style="8" customWidth="1"/>
    <col min="3848" max="4091" width="9.140625" style="8"/>
    <col min="4092" max="4092" width="5.7109375" style="8" customWidth="1"/>
    <col min="4093" max="4094" width="9.140625" style="8"/>
    <col min="4095" max="4095" width="23.140625" style="8" customWidth="1"/>
    <col min="4096" max="4096" width="14.28515625" style="8" bestFit="1" customWidth="1"/>
    <col min="4097" max="4097" width="14.7109375" style="8" customWidth="1"/>
    <col min="4098" max="4098" width="16" style="8" customWidth="1"/>
    <col min="4099" max="4099" width="15.5703125" style="8" customWidth="1"/>
    <col min="4100" max="4100" width="14.85546875" style="8" customWidth="1"/>
    <col min="4101" max="4101" width="14.28515625" style="8" customWidth="1"/>
    <col min="4102" max="4102" width="15.28515625" style="8" customWidth="1"/>
    <col min="4103" max="4103" width="10.5703125" style="8" customWidth="1"/>
    <col min="4104" max="4347" width="9.140625" style="8"/>
    <col min="4348" max="4348" width="5.7109375" style="8" customWidth="1"/>
    <col min="4349" max="4350" width="9.140625" style="8"/>
    <col min="4351" max="4351" width="23.140625" style="8" customWidth="1"/>
    <col min="4352" max="4352" width="14.28515625" style="8" bestFit="1" customWidth="1"/>
    <col min="4353" max="4353" width="14.7109375" style="8" customWidth="1"/>
    <col min="4354" max="4354" width="16" style="8" customWidth="1"/>
    <col min="4355" max="4355" width="15.5703125" style="8" customWidth="1"/>
    <col min="4356" max="4356" width="14.85546875" style="8" customWidth="1"/>
    <col min="4357" max="4357" width="14.28515625" style="8" customWidth="1"/>
    <col min="4358" max="4358" width="15.28515625" style="8" customWidth="1"/>
    <col min="4359" max="4359" width="10.5703125" style="8" customWidth="1"/>
    <col min="4360" max="4603" width="9.140625" style="8"/>
    <col min="4604" max="4604" width="5.7109375" style="8" customWidth="1"/>
    <col min="4605" max="4606" width="9.140625" style="8"/>
    <col min="4607" max="4607" width="23.140625" style="8" customWidth="1"/>
    <col min="4608" max="4608" width="14.28515625" style="8" bestFit="1" customWidth="1"/>
    <col min="4609" max="4609" width="14.7109375" style="8" customWidth="1"/>
    <col min="4610" max="4610" width="16" style="8" customWidth="1"/>
    <col min="4611" max="4611" width="15.5703125" style="8" customWidth="1"/>
    <col min="4612" max="4612" width="14.85546875" style="8" customWidth="1"/>
    <col min="4613" max="4613" width="14.28515625" style="8" customWidth="1"/>
    <col min="4614" max="4614" width="15.28515625" style="8" customWidth="1"/>
    <col min="4615" max="4615" width="10.5703125" style="8" customWidth="1"/>
    <col min="4616" max="4859" width="9.140625" style="8"/>
    <col min="4860" max="4860" width="5.7109375" style="8" customWidth="1"/>
    <col min="4861" max="4862" width="9.140625" style="8"/>
    <col min="4863" max="4863" width="23.140625" style="8" customWidth="1"/>
    <col min="4864" max="4864" width="14.28515625" style="8" bestFit="1" customWidth="1"/>
    <col min="4865" max="4865" width="14.7109375" style="8" customWidth="1"/>
    <col min="4866" max="4866" width="16" style="8" customWidth="1"/>
    <col min="4867" max="4867" width="15.5703125" style="8" customWidth="1"/>
    <col min="4868" max="4868" width="14.85546875" style="8" customWidth="1"/>
    <col min="4869" max="4869" width="14.28515625" style="8" customWidth="1"/>
    <col min="4870" max="4870" width="15.28515625" style="8" customWidth="1"/>
    <col min="4871" max="4871" width="10.5703125" style="8" customWidth="1"/>
    <col min="4872" max="5115" width="9.140625" style="8"/>
    <col min="5116" max="5116" width="5.7109375" style="8" customWidth="1"/>
    <col min="5117" max="5118" width="9.140625" style="8"/>
    <col min="5119" max="5119" width="23.140625" style="8" customWidth="1"/>
    <col min="5120" max="5120" width="14.28515625" style="8" bestFit="1" customWidth="1"/>
    <col min="5121" max="5121" width="14.7109375" style="8" customWidth="1"/>
    <col min="5122" max="5122" width="16" style="8" customWidth="1"/>
    <col min="5123" max="5123" width="15.5703125" style="8" customWidth="1"/>
    <col min="5124" max="5124" width="14.85546875" style="8" customWidth="1"/>
    <col min="5125" max="5125" width="14.28515625" style="8" customWidth="1"/>
    <col min="5126" max="5126" width="15.28515625" style="8" customWidth="1"/>
    <col min="5127" max="5127" width="10.5703125" style="8" customWidth="1"/>
    <col min="5128" max="5371" width="9.140625" style="8"/>
    <col min="5372" max="5372" width="5.7109375" style="8" customWidth="1"/>
    <col min="5373" max="5374" width="9.140625" style="8"/>
    <col min="5375" max="5375" width="23.140625" style="8" customWidth="1"/>
    <col min="5376" max="5376" width="14.28515625" style="8" bestFit="1" customWidth="1"/>
    <col min="5377" max="5377" width="14.7109375" style="8" customWidth="1"/>
    <col min="5378" max="5378" width="16" style="8" customWidth="1"/>
    <col min="5379" max="5379" width="15.5703125" style="8" customWidth="1"/>
    <col min="5380" max="5380" width="14.85546875" style="8" customWidth="1"/>
    <col min="5381" max="5381" width="14.28515625" style="8" customWidth="1"/>
    <col min="5382" max="5382" width="15.28515625" style="8" customWidth="1"/>
    <col min="5383" max="5383" width="10.5703125" style="8" customWidth="1"/>
    <col min="5384" max="5627" width="9.140625" style="8"/>
    <col min="5628" max="5628" width="5.7109375" style="8" customWidth="1"/>
    <col min="5629" max="5630" width="9.140625" style="8"/>
    <col min="5631" max="5631" width="23.140625" style="8" customWidth="1"/>
    <col min="5632" max="5632" width="14.28515625" style="8" bestFit="1" customWidth="1"/>
    <col min="5633" max="5633" width="14.7109375" style="8" customWidth="1"/>
    <col min="5634" max="5634" width="16" style="8" customWidth="1"/>
    <col min="5635" max="5635" width="15.5703125" style="8" customWidth="1"/>
    <col min="5636" max="5636" width="14.85546875" style="8" customWidth="1"/>
    <col min="5637" max="5637" width="14.28515625" style="8" customWidth="1"/>
    <col min="5638" max="5638" width="15.28515625" style="8" customWidth="1"/>
    <col min="5639" max="5639" width="10.5703125" style="8" customWidth="1"/>
    <col min="5640" max="5883" width="9.140625" style="8"/>
    <col min="5884" max="5884" width="5.7109375" style="8" customWidth="1"/>
    <col min="5885" max="5886" width="9.140625" style="8"/>
    <col min="5887" max="5887" width="23.140625" style="8" customWidth="1"/>
    <col min="5888" max="5888" width="14.28515625" style="8" bestFit="1" customWidth="1"/>
    <col min="5889" max="5889" width="14.7109375" style="8" customWidth="1"/>
    <col min="5890" max="5890" width="16" style="8" customWidth="1"/>
    <col min="5891" max="5891" width="15.5703125" style="8" customWidth="1"/>
    <col min="5892" max="5892" width="14.85546875" style="8" customWidth="1"/>
    <col min="5893" max="5893" width="14.28515625" style="8" customWidth="1"/>
    <col min="5894" max="5894" width="15.28515625" style="8" customWidth="1"/>
    <col min="5895" max="5895" width="10.5703125" style="8" customWidth="1"/>
    <col min="5896" max="6139" width="9.140625" style="8"/>
    <col min="6140" max="6140" width="5.7109375" style="8" customWidth="1"/>
    <col min="6141" max="6142" width="9.140625" style="8"/>
    <col min="6143" max="6143" width="23.140625" style="8" customWidth="1"/>
    <col min="6144" max="6144" width="14.28515625" style="8" bestFit="1" customWidth="1"/>
    <col min="6145" max="6145" width="14.7109375" style="8" customWidth="1"/>
    <col min="6146" max="6146" width="16" style="8" customWidth="1"/>
    <col min="6147" max="6147" width="15.5703125" style="8" customWidth="1"/>
    <col min="6148" max="6148" width="14.85546875" style="8" customWidth="1"/>
    <col min="6149" max="6149" width="14.28515625" style="8" customWidth="1"/>
    <col min="6150" max="6150" width="15.28515625" style="8" customWidth="1"/>
    <col min="6151" max="6151" width="10.5703125" style="8" customWidth="1"/>
    <col min="6152" max="6395" width="9.140625" style="8"/>
    <col min="6396" max="6396" width="5.7109375" style="8" customWidth="1"/>
    <col min="6397" max="6398" width="9.140625" style="8"/>
    <col min="6399" max="6399" width="23.140625" style="8" customWidth="1"/>
    <col min="6400" max="6400" width="14.28515625" style="8" bestFit="1" customWidth="1"/>
    <col min="6401" max="6401" width="14.7109375" style="8" customWidth="1"/>
    <col min="6402" max="6402" width="16" style="8" customWidth="1"/>
    <col min="6403" max="6403" width="15.5703125" style="8" customWidth="1"/>
    <col min="6404" max="6404" width="14.85546875" style="8" customWidth="1"/>
    <col min="6405" max="6405" width="14.28515625" style="8" customWidth="1"/>
    <col min="6406" max="6406" width="15.28515625" style="8" customWidth="1"/>
    <col min="6407" max="6407" width="10.5703125" style="8" customWidth="1"/>
    <col min="6408" max="6651" width="9.140625" style="8"/>
    <col min="6652" max="6652" width="5.7109375" style="8" customWidth="1"/>
    <col min="6653" max="6654" width="9.140625" style="8"/>
    <col min="6655" max="6655" width="23.140625" style="8" customWidth="1"/>
    <col min="6656" max="6656" width="14.28515625" style="8" bestFit="1" customWidth="1"/>
    <col min="6657" max="6657" width="14.7109375" style="8" customWidth="1"/>
    <col min="6658" max="6658" width="16" style="8" customWidth="1"/>
    <col min="6659" max="6659" width="15.5703125" style="8" customWidth="1"/>
    <col min="6660" max="6660" width="14.85546875" style="8" customWidth="1"/>
    <col min="6661" max="6661" width="14.28515625" style="8" customWidth="1"/>
    <col min="6662" max="6662" width="15.28515625" style="8" customWidth="1"/>
    <col min="6663" max="6663" width="10.5703125" style="8" customWidth="1"/>
    <col min="6664" max="6907" width="9.140625" style="8"/>
    <col min="6908" max="6908" width="5.7109375" style="8" customWidth="1"/>
    <col min="6909" max="6910" width="9.140625" style="8"/>
    <col min="6911" max="6911" width="23.140625" style="8" customWidth="1"/>
    <col min="6912" max="6912" width="14.28515625" style="8" bestFit="1" customWidth="1"/>
    <col min="6913" max="6913" width="14.7109375" style="8" customWidth="1"/>
    <col min="6914" max="6914" width="16" style="8" customWidth="1"/>
    <col min="6915" max="6915" width="15.5703125" style="8" customWidth="1"/>
    <col min="6916" max="6916" width="14.85546875" style="8" customWidth="1"/>
    <col min="6917" max="6917" width="14.28515625" style="8" customWidth="1"/>
    <col min="6918" max="6918" width="15.28515625" style="8" customWidth="1"/>
    <col min="6919" max="6919" width="10.5703125" style="8" customWidth="1"/>
    <col min="6920" max="7163" width="9.140625" style="8"/>
    <col min="7164" max="7164" width="5.7109375" style="8" customWidth="1"/>
    <col min="7165" max="7166" width="9.140625" style="8"/>
    <col min="7167" max="7167" width="23.140625" style="8" customWidth="1"/>
    <col min="7168" max="7168" width="14.28515625" style="8" bestFit="1" customWidth="1"/>
    <col min="7169" max="7169" width="14.7109375" style="8" customWidth="1"/>
    <col min="7170" max="7170" width="16" style="8" customWidth="1"/>
    <col min="7171" max="7171" width="15.5703125" style="8" customWidth="1"/>
    <col min="7172" max="7172" width="14.85546875" style="8" customWidth="1"/>
    <col min="7173" max="7173" width="14.28515625" style="8" customWidth="1"/>
    <col min="7174" max="7174" width="15.28515625" style="8" customWidth="1"/>
    <col min="7175" max="7175" width="10.5703125" style="8" customWidth="1"/>
    <col min="7176" max="7419" width="9.140625" style="8"/>
    <col min="7420" max="7420" width="5.7109375" style="8" customWidth="1"/>
    <col min="7421" max="7422" width="9.140625" style="8"/>
    <col min="7423" max="7423" width="23.140625" style="8" customWidth="1"/>
    <col min="7424" max="7424" width="14.28515625" style="8" bestFit="1" customWidth="1"/>
    <col min="7425" max="7425" width="14.7109375" style="8" customWidth="1"/>
    <col min="7426" max="7426" width="16" style="8" customWidth="1"/>
    <col min="7427" max="7427" width="15.5703125" style="8" customWidth="1"/>
    <col min="7428" max="7428" width="14.85546875" style="8" customWidth="1"/>
    <col min="7429" max="7429" width="14.28515625" style="8" customWidth="1"/>
    <col min="7430" max="7430" width="15.28515625" style="8" customWidth="1"/>
    <col min="7431" max="7431" width="10.5703125" style="8" customWidth="1"/>
    <col min="7432" max="7675" width="9.140625" style="8"/>
    <col min="7676" max="7676" width="5.7109375" style="8" customWidth="1"/>
    <col min="7677" max="7678" width="9.140625" style="8"/>
    <col min="7679" max="7679" width="23.140625" style="8" customWidth="1"/>
    <col min="7680" max="7680" width="14.28515625" style="8" bestFit="1" customWidth="1"/>
    <col min="7681" max="7681" width="14.7109375" style="8" customWidth="1"/>
    <col min="7682" max="7682" width="16" style="8" customWidth="1"/>
    <col min="7683" max="7683" width="15.5703125" style="8" customWidth="1"/>
    <col min="7684" max="7684" width="14.85546875" style="8" customWidth="1"/>
    <col min="7685" max="7685" width="14.28515625" style="8" customWidth="1"/>
    <col min="7686" max="7686" width="15.28515625" style="8" customWidth="1"/>
    <col min="7687" max="7687" width="10.5703125" style="8" customWidth="1"/>
    <col min="7688" max="7931" width="9.140625" style="8"/>
    <col min="7932" max="7932" width="5.7109375" style="8" customWidth="1"/>
    <col min="7933" max="7934" width="9.140625" style="8"/>
    <col min="7935" max="7935" width="23.140625" style="8" customWidth="1"/>
    <col min="7936" max="7936" width="14.28515625" style="8" bestFit="1" customWidth="1"/>
    <col min="7937" max="7937" width="14.7109375" style="8" customWidth="1"/>
    <col min="7938" max="7938" width="16" style="8" customWidth="1"/>
    <col min="7939" max="7939" width="15.5703125" style="8" customWidth="1"/>
    <col min="7940" max="7940" width="14.85546875" style="8" customWidth="1"/>
    <col min="7941" max="7941" width="14.28515625" style="8" customWidth="1"/>
    <col min="7942" max="7942" width="15.28515625" style="8" customWidth="1"/>
    <col min="7943" max="7943" width="10.5703125" style="8" customWidth="1"/>
    <col min="7944" max="8187" width="9.140625" style="8"/>
    <col min="8188" max="8188" width="5.7109375" style="8" customWidth="1"/>
    <col min="8189" max="8190" width="9.140625" style="8"/>
    <col min="8191" max="8191" width="23.140625" style="8" customWidth="1"/>
    <col min="8192" max="8192" width="14.28515625" style="8" bestFit="1" customWidth="1"/>
    <col min="8193" max="8193" width="14.7109375" style="8" customWidth="1"/>
    <col min="8194" max="8194" width="16" style="8" customWidth="1"/>
    <col min="8195" max="8195" width="15.5703125" style="8" customWidth="1"/>
    <col min="8196" max="8196" width="14.85546875" style="8" customWidth="1"/>
    <col min="8197" max="8197" width="14.28515625" style="8" customWidth="1"/>
    <col min="8198" max="8198" width="15.28515625" style="8" customWidth="1"/>
    <col min="8199" max="8199" width="10.5703125" style="8" customWidth="1"/>
    <col min="8200" max="8443" width="9.140625" style="8"/>
    <col min="8444" max="8444" width="5.7109375" style="8" customWidth="1"/>
    <col min="8445" max="8446" width="9.140625" style="8"/>
    <col min="8447" max="8447" width="23.140625" style="8" customWidth="1"/>
    <col min="8448" max="8448" width="14.28515625" style="8" bestFit="1" customWidth="1"/>
    <col min="8449" max="8449" width="14.7109375" style="8" customWidth="1"/>
    <col min="8450" max="8450" width="16" style="8" customWidth="1"/>
    <col min="8451" max="8451" width="15.5703125" style="8" customWidth="1"/>
    <col min="8452" max="8452" width="14.85546875" style="8" customWidth="1"/>
    <col min="8453" max="8453" width="14.28515625" style="8" customWidth="1"/>
    <col min="8454" max="8454" width="15.28515625" style="8" customWidth="1"/>
    <col min="8455" max="8455" width="10.5703125" style="8" customWidth="1"/>
    <col min="8456" max="8699" width="9.140625" style="8"/>
    <col min="8700" max="8700" width="5.7109375" style="8" customWidth="1"/>
    <col min="8701" max="8702" width="9.140625" style="8"/>
    <col min="8703" max="8703" width="23.140625" style="8" customWidth="1"/>
    <col min="8704" max="8704" width="14.28515625" style="8" bestFit="1" customWidth="1"/>
    <col min="8705" max="8705" width="14.7109375" style="8" customWidth="1"/>
    <col min="8706" max="8706" width="16" style="8" customWidth="1"/>
    <col min="8707" max="8707" width="15.5703125" style="8" customWidth="1"/>
    <col min="8708" max="8708" width="14.85546875" style="8" customWidth="1"/>
    <col min="8709" max="8709" width="14.28515625" style="8" customWidth="1"/>
    <col min="8710" max="8710" width="15.28515625" style="8" customWidth="1"/>
    <col min="8711" max="8711" width="10.5703125" style="8" customWidth="1"/>
    <col min="8712" max="8955" width="9.140625" style="8"/>
    <col min="8956" max="8956" width="5.7109375" style="8" customWidth="1"/>
    <col min="8957" max="8958" width="9.140625" style="8"/>
    <col min="8959" max="8959" width="23.140625" style="8" customWidth="1"/>
    <col min="8960" max="8960" width="14.28515625" style="8" bestFit="1" customWidth="1"/>
    <col min="8961" max="8961" width="14.7109375" style="8" customWidth="1"/>
    <col min="8962" max="8962" width="16" style="8" customWidth="1"/>
    <col min="8963" max="8963" width="15.5703125" style="8" customWidth="1"/>
    <col min="8964" max="8964" width="14.85546875" style="8" customWidth="1"/>
    <col min="8965" max="8965" width="14.28515625" style="8" customWidth="1"/>
    <col min="8966" max="8966" width="15.28515625" style="8" customWidth="1"/>
    <col min="8967" max="8967" width="10.5703125" style="8" customWidth="1"/>
    <col min="8968" max="9211" width="9.140625" style="8"/>
    <col min="9212" max="9212" width="5.7109375" style="8" customWidth="1"/>
    <col min="9213" max="9214" width="9.140625" style="8"/>
    <col min="9215" max="9215" width="23.140625" style="8" customWidth="1"/>
    <col min="9216" max="9216" width="14.28515625" style="8" bestFit="1" customWidth="1"/>
    <col min="9217" max="9217" width="14.7109375" style="8" customWidth="1"/>
    <col min="9218" max="9218" width="16" style="8" customWidth="1"/>
    <col min="9219" max="9219" width="15.5703125" style="8" customWidth="1"/>
    <col min="9220" max="9220" width="14.85546875" style="8" customWidth="1"/>
    <col min="9221" max="9221" width="14.28515625" style="8" customWidth="1"/>
    <col min="9222" max="9222" width="15.28515625" style="8" customWidth="1"/>
    <col min="9223" max="9223" width="10.5703125" style="8" customWidth="1"/>
    <col min="9224" max="9467" width="9.140625" style="8"/>
    <col min="9468" max="9468" width="5.7109375" style="8" customWidth="1"/>
    <col min="9469" max="9470" width="9.140625" style="8"/>
    <col min="9471" max="9471" width="23.140625" style="8" customWidth="1"/>
    <col min="9472" max="9472" width="14.28515625" style="8" bestFit="1" customWidth="1"/>
    <col min="9473" max="9473" width="14.7109375" style="8" customWidth="1"/>
    <col min="9474" max="9474" width="16" style="8" customWidth="1"/>
    <col min="9475" max="9475" width="15.5703125" style="8" customWidth="1"/>
    <col min="9476" max="9476" width="14.85546875" style="8" customWidth="1"/>
    <col min="9477" max="9477" width="14.28515625" style="8" customWidth="1"/>
    <col min="9478" max="9478" width="15.28515625" style="8" customWidth="1"/>
    <col min="9479" max="9479" width="10.5703125" style="8" customWidth="1"/>
    <col min="9480" max="9723" width="9.140625" style="8"/>
    <col min="9724" max="9724" width="5.7109375" style="8" customWidth="1"/>
    <col min="9725" max="9726" width="9.140625" style="8"/>
    <col min="9727" max="9727" width="23.140625" style="8" customWidth="1"/>
    <col min="9728" max="9728" width="14.28515625" style="8" bestFit="1" customWidth="1"/>
    <col min="9729" max="9729" width="14.7109375" style="8" customWidth="1"/>
    <col min="9730" max="9730" width="16" style="8" customWidth="1"/>
    <col min="9731" max="9731" width="15.5703125" style="8" customWidth="1"/>
    <col min="9732" max="9732" width="14.85546875" style="8" customWidth="1"/>
    <col min="9733" max="9733" width="14.28515625" style="8" customWidth="1"/>
    <col min="9734" max="9734" width="15.28515625" style="8" customWidth="1"/>
    <col min="9735" max="9735" width="10.5703125" style="8" customWidth="1"/>
    <col min="9736" max="9979" width="9.140625" style="8"/>
    <col min="9980" max="9980" width="5.7109375" style="8" customWidth="1"/>
    <col min="9981" max="9982" width="9.140625" style="8"/>
    <col min="9983" max="9983" width="23.140625" style="8" customWidth="1"/>
    <col min="9984" max="9984" width="14.28515625" style="8" bestFit="1" customWidth="1"/>
    <col min="9985" max="9985" width="14.7109375" style="8" customWidth="1"/>
    <col min="9986" max="9986" width="16" style="8" customWidth="1"/>
    <col min="9987" max="9987" width="15.5703125" style="8" customWidth="1"/>
    <col min="9988" max="9988" width="14.85546875" style="8" customWidth="1"/>
    <col min="9989" max="9989" width="14.28515625" style="8" customWidth="1"/>
    <col min="9990" max="9990" width="15.28515625" style="8" customWidth="1"/>
    <col min="9991" max="9991" width="10.5703125" style="8" customWidth="1"/>
    <col min="9992" max="10235" width="9.140625" style="8"/>
    <col min="10236" max="10236" width="5.7109375" style="8" customWidth="1"/>
    <col min="10237" max="10238" width="9.140625" style="8"/>
    <col min="10239" max="10239" width="23.140625" style="8" customWidth="1"/>
    <col min="10240" max="10240" width="14.28515625" style="8" bestFit="1" customWidth="1"/>
    <col min="10241" max="10241" width="14.7109375" style="8" customWidth="1"/>
    <col min="10242" max="10242" width="16" style="8" customWidth="1"/>
    <col min="10243" max="10243" width="15.5703125" style="8" customWidth="1"/>
    <col min="10244" max="10244" width="14.85546875" style="8" customWidth="1"/>
    <col min="10245" max="10245" width="14.28515625" style="8" customWidth="1"/>
    <col min="10246" max="10246" width="15.28515625" style="8" customWidth="1"/>
    <col min="10247" max="10247" width="10.5703125" style="8" customWidth="1"/>
    <col min="10248" max="10491" width="9.140625" style="8"/>
    <col min="10492" max="10492" width="5.7109375" style="8" customWidth="1"/>
    <col min="10493" max="10494" width="9.140625" style="8"/>
    <col min="10495" max="10495" width="23.140625" style="8" customWidth="1"/>
    <col min="10496" max="10496" width="14.28515625" style="8" bestFit="1" customWidth="1"/>
    <col min="10497" max="10497" width="14.7109375" style="8" customWidth="1"/>
    <col min="10498" max="10498" width="16" style="8" customWidth="1"/>
    <col min="10499" max="10499" width="15.5703125" style="8" customWidth="1"/>
    <col min="10500" max="10500" width="14.85546875" style="8" customWidth="1"/>
    <col min="10501" max="10501" width="14.28515625" style="8" customWidth="1"/>
    <col min="10502" max="10502" width="15.28515625" style="8" customWidth="1"/>
    <col min="10503" max="10503" width="10.5703125" style="8" customWidth="1"/>
    <col min="10504" max="10747" width="9.140625" style="8"/>
    <col min="10748" max="10748" width="5.7109375" style="8" customWidth="1"/>
    <col min="10749" max="10750" width="9.140625" style="8"/>
    <col min="10751" max="10751" width="23.140625" style="8" customWidth="1"/>
    <col min="10752" max="10752" width="14.28515625" style="8" bestFit="1" customWidth="1"/>
    <col min="10753" max="10753" width="14.7109375" style="8" customWidth="1"/>
    <col min="10754" max="10754" width="16" style="8" customWidth="1"/>
    <col min="10755" max="10755" width="15.5703125" style="8" customWidth="1"/>
    <col min="10756" max="10756" width="14.85546875" style="8" customWidth="1"/>
    <col min="10757" max="10757" width="14.28515625" style="8" customWidth="1"/>
    <col min="10758" max="10758" width="15.28515625" style="8" customWidth="1"/>
    <col min="10759" max="10759" width="10.5703125" style="8" customWidth="1"/>
    <col min="10760" max="11003" width="9.140625" style="8"/>
    <col min="11004" max="11004" width="5.7109375" style="8" customWidth="1"/>
    <col min="11005" max="11006" width="9.140625" style="8"/>
    <col min="11007" max="11007" width="23.140625" style="8" customWidth="1"/>
    <col min="11008" max="11008" width="14.28515625" style="8" bestFit="1" customWidth="1"/>
    <col min="11009" max="11009" width="14.7109375" style="8" customWidth="1"/>
    <col min="11010" max="11010" width="16" style="8" customWidth="1"/>
    <col min="11011" max="11011" width="15.5703125" style="8" customWidth="1"/>
    <col min="11012" max="11012" width="14.85546875" style="8" customWidth="1"/>
    <col min="11013" max="11013" width="14.28515625" style="8" customWidth="1"/>
    <col min="11014" max="11014" width="15.28515625" style="8" customWidth="1"/>
    <col min="11015" max="11015" width="10.5703125" style="8" customWidth="1"/>
    <col min="11016" max="11259" width="9.140625" style="8"/>
    <col min="11260" max="11260" width="5.7109375" style="8" customWidth="1"/>
    <col min="11261" max="11262" width="9.140625" style="8"/>
    <col min="11263" max="11263" width="23.140625" style="8" customWidth="1"/>
    <col min="11264" max="11264" width="14.28515625" style="8" bestFit="1" customWidth="1"/>
    <col min="11265" max="11265" width="14.7109375" style="8" customWidth="1"/>
    <col min="11266" max="11266" width="16" style="8" customWidth="1"/>
    <col min="11267" max="11267" width="15.5703125" style="8" customWidth="1"/>
    <col min="11268" max="11268" width="14.85546875" style="8" customWidth="1"/>
    <col min="11269" max="11269" width="14.28515625" style="8" customWidth="1"/>
    <col min="11270" max="11270" width="15.28515625" style="8" customWidth="1"/>
    <col min="11271" max="11271" width="10.5703125" style="8" customWidth="1"/>
    <col min="11272" max="11515" width="9.140625" style="8"/>
    <col min="11516" max="11516" width="5.7109375" style="8" customWidth="1"/>
    <col min="11517" max="11518" width="9.140625" style="8"/>
    <col min="11519" max="11519" width="23.140625" style="8" customWidth="1"/>
    <col min="11520" max="11520" width="14.28515625" style="8" bestFit="1" customWidth="1"/>
    <col min="11521" max="11521" width="14.7109375" style="8" customWidth="1"/>
    <col min="11522" max="11522" width="16" style="8" customWidth="1"/>
    <col min="11523" max="11523" width="15.5703125" style="8" customWidth="1"/>
    <col min="11524" max="11524" width="14.85546875" style="8" customWidth="1"/>
    <col min="11525" max="11525" width="14.28515625" style="8" customWidth="1"/>
    <col min="11526" max="11526" width="15.28515625" style="8" customWidth="1"/>
    <col min="11527" max="11527" width="10.5703125" style="8" customWidth="1"/>
    <col min="11528" max="11771" width="9.140625" style="8"/>
    <col min="11772" max="11772" width="5.7109375" style="8" customWidth="1"/>
    <col min="11773" max="11774" width="9.140625" style="8"/>
    <col min="11775" max="11775" width="23.140625" style="8" customWidth="1"/>
    <col min="11776" max="11776" width="14.28515625" style="8" bestFit="1" customWidth="1"/>
    <col min="11777" max="11777" width="14.7109375" style="8" customWidth="1"/>
    <col min="11778" max="11778" width="16" style="8" customWidth="1"/>
    <col min="11779" max="11779" width="15.5703125" style="8" customWidth="1"/>
    <col min="11780" max="11780" width="14.85546875" style="8" customWidth="1"/>
    <col min="11781" max="11781" width="14.28515625" style="8" customWidth="1"/>
    <col min="11782" max="11782" width="15.28515625" style="8" customWidth="1"/>
    <col min="11783" max="11783" width="10.5703125" style="8" customWidth="1"/>
    <col min="11784" max="12027" width="9.140625" style="8"/>
    <col min="12028" max="12028" width="5.7109375" style="8" customWidth="1"/>
    <col min="12029" max="12030" width="9.140625" style="8"/>
    <col min="12031" max="12031" width="23.140625" style="8" customWidth="1"/>
    <col min="12032" max="12032" width="14.28515625" style="8" bestFit="1" customWidth="1"/>
    <col min="12033" max="12033" width="14.7109375" style="8" customWidth="1"/>
    <col min="12034" max="12034" width="16" style="8" customWidth="1"/>
    <col min="12035" max="12035" width="15.5703125" style="8" customWidth="1"/>
    <col min="12036" max="12036" width="14.85546875" style="8" customWidth="1"/>
    <col min="12037" max="12037" width="14.28515625" style="8" customWidth="1"/>
    <col min="12038" max="12038" width="15.28515625" style="8" customWidth="1"/>
    <col min="12039" max="12039" width="10.5703125" style="8" customWidth="1"/>
    <col min="12040" max="12283" width="9.140625" style="8"/>
    <col min="12284" max="12284" width="5.7109375" style="8" customWidth="1"/>
    <col min="12285" max="12286" width="9.140625" style="8"/>
    <col min="12287" max="12287" width="23.140625" style="8" customWidth="1"/>
    <col min="12288" max="12288" width="14.28515625" style="8" bestFit="1" customWidth="1"/>
    <col min="12289" max="12289" width="14.7109375" style="8" customWidth="1"/>
    <col min="12290" max="12290" width="16" style="8" customWidth="1"/>
    <col min="12291" max="12291" width="15.5703125" style="8" customWidth="1"/>
    <col min="12292" max="12292" width="14.85546875" style="8" customWidth="1"/>
    <col min="12293" max="12293" width="14.28515625" style="8" customWidth="1"/>
    <col min="12294" max="12294" width="15.28515625" style="8" customWidth="1"/>
    <col min="12295" max="12295" width="10.5703125" style="8" customWidth="1"/>
    <col min="12296" max="12539" width="9.140625" style="8"/>
    <col min="12540" max="12540" width="5.7109375" style="8" customWidth="1"/>
    <col min="12541" max="12542" width="9.140625" style="8"/>
    <col min="12543" max="12543" width="23.140625" style="8" customWidth="1"/>
    <col min="12544" max="12544" width="14.28515625" style="8" bestFit="1" customWidth="1"/>
    <col min="12545" max="12545" width="14.7109375" style="8" customWidth="1"/>
    <col min="12546" max="12546" width="16" style="8" customWidth="1"/>
    <col min="12547" max="12547" width="15.5703125" style="8" customWidth="1"/>
    <col min="12548" max="12548" width="14.85546875" style="8" customWidth="1"/>
    <col min="12549" max="12549" width="14.28515625" style="8" customWidth="1"/>
    <col min="12550" max="12550" width="15.28515625" style="8" customWidth="1"/>
    <col min="12551" max="12551" width="10.5703125" style="8" customWidth="1"/>
    <col min="12552" max="12795" width="9.140625" style="8"/>
    <col min="12796" max="12796" width="5.7109375" style="8" customWidth="1"/>
    <col min="12797" max="12798" width="9.140625" style="8"/>
    <col min="12799" max="12799" width="23.140625" style="8" customWidth="1"/>
    <col min="12800" max="12800" width="14.28515625" style="8" bestFit="1" customWidth="1"/>
    <col min="12801" max="12801" width="14.7109375" style="8" customWidth="1"/>
    <col min="12802" max="12802" width="16" style="8" customWidth="1"/>
    <col min="12803" max="12803" width="15.5703125" style="8" customWidth="1"/>
    <col min="12804" max="12804" width="14.85546875" style="8" customWidth="1"/>
    <col min="12805" max="12805" width="14.28515625" style="8" customWidth="1"/>
    <col min="12806" max="12806" width="15.28515625" style="8" customWidth="1"/>
    <col min="12807" max="12807" width="10.5703125" style="8" customWidth="1"/>
    <col min="12808" max="13051" width="9.140625" style="8"/>
    <col min="13052" max="13052" width="5.7109375" style="8" customWidth="1"/>
    <col min="13053" max="13054" width="9.140625" style="8"/>
    <col min="13055" max="13055" width="23.140625" style="8" customWidth="1"/>
    <col min="13056" max="13056" width="14.28515625" style="8" bestFit="1" customWidth="1"/>
    <col min="13057" max="13057" width="14.7109375" style="8" customWidth="1"/>
    <col min="13058" max="13058" width="16" style="8" customWidth="1"/>
    <col min="13059" max="13059" width="15.5703125" style="8" customWidth="1"/>
    <col min="13060" max="13060" width="14.85546875" style="8" customWidth="1"/>
    <col min="13061" max="13061" width="14.28515625" style="8" customWidth="1"/>
    <col min="13062" max="13062" width="15.28515625" style="8" customWidth="1"/>
    <col min="13063" max="13063" width="10.5703125" style="8" customWidth="1"/>
    <col min="13064" max="13307" width="9.140625" style="8"/>
    <col min="13308" max="13308" width="5.7109375" style="8" customWidth="1"/>
    <col min="13309" max="13310" width="9.140625" style="8"/>
    <col min="13311" max="13311" width="23.140625" style="8" customWidth="1"/>
    <col min="13312" max="13312" width="14.28515625" style="8" bestFit="1" customWidth="1"/>
    <col min="13313" max="13313" width="14.7109375" style="8" customWidth="1"/>
    <col min="13314" max="13314" width="16" style="8" customWidth="1"/>
    <col min="13315" max="13315" width="15.5703125" style="8" customWidth="1"/>
    <col min="13316" max="13316" width="14.85546875" style="8" customWidth="1"/>
    <col min="13317" max="13317" width="14.28515625" style="8" customWidth="1"/>
    <col min="13318" max="13318" width="15.28515625" style="8" customWidth="1"/>
    <col min="13319" max="13319" width="10.5703125" style="8" customWidth="1"/>
    <col min="13320" max="13563" width="9.140625" style="8"/>
    <col min="13564" max="13564" width="5.7109375" style="8" customWidth="1"/>
    <col min="13565" max="13566" width="9.140625" style="8"/>
    <col min="13567" max="13567" width="23.140625" style="8" customWidth="1"/>
    <col min="13568" max="13568" width="14.28515625" style="8" bestFit="1" customWidth="1"/>
    <col min="13569" max="13569" width="14.7109375" style="8" customWidth="1"/>
    <col min="13570" max="13570" width="16" style="8" customWidth="1"/>
    <col min="13571" max="13571" width="15.5703125" style="8" customWidth="1"/>
    <col min="13572" max="13572" width="14.85546875" style="8" customWidth="1"/>
    <col min="13573" max="13573" width="14.28515625" style="8" customWidth="1"/>
    <col min="13574" max="13574" width="15.28515625" style="8" customWidth="1"/>
    <col min="13575" max="13575" width="10.5703125" style="8" customWidth="1"/>
    <col min="13576" max="13819" width="9.140625" style="8"/>
    <col min="13820" max="13820" width="5.7109375" style="8" customWidth="1"/>
    <col min="13821" max="13822" width="9.140625" style="8"/>
    <col min="13823" max="13823" width="23.140625" style="8" customWidth="1"/>
    <col min="13824" max="13824" width="14.28515625" style="8" bestFit="1" customWidth="1"/>
    <col min="13825" max="13825" width="14.7109375" style="8" customWidth="1"/>
    <col min="13826" max="13826" width="16" style="8" customWidth="1"/>
    <col min="13827" max="13827" width="15.5703125" style="8" customWidth="1"/>
    <col min="13828" max="13828" width="14.85546875" style="8" customWidth="1"/>
    <col min="13829" max="13829" width="14.28515625" style="8" customWidth="1"/>
    <col min="13830" max="13830" width="15.28515625" style="8" customWidth="1"/>
    <col min="13831" max="13831" width="10.5703125" style="8" customWidth="1"/>
    <col min="13832" max="14075" width="9.140625" style="8"/>
    <col min="14076" max="14076" width="5.7109375" style="8" customWidth="1"/>
    <col min="14077" max="14078" width="9.140625" style="8"/>
    <col min="14079" max="14079" width="23.140625" style="8" customWidth="1"/>
    <col min="14080" max="14080" width="14.28515625" style="8" bestFit="1" customWidth="1"/>
    <col min="14081" max="14081" width="14.7109375" style="8" customWidth="1"/>
    <col min="14082" max="14082" width="16" style="8" customWidth="1"/>
    <col min="14083" max="14083" width="15.5703125" style="8" customWidth="1"/>
    <col min="14084" max="14084" width="14.85546875" style="8" customWidth="1"/>
    <col min="14085" max="14085" width="14.28515625" style="8" customWidth="1"/>
    <col min="14086" max="14086" width="15.28515625" style="8" customWidth="1"/>
    <col min="14087" max="14087" width="10.5703125" style="8" customWidth="1"/>
    <col min="14088" max="14331" width="9.140625" style="8"/>
    <col min="14332" max="14332" width="5.7109375" style="8" customWidth="1"/>
    <col min="14333" max="14334" width="9.140625" style="8"/>
    <col min="14335" max="14335" width="23.140625" style="8" customWidth="1"/>
    <col min="14336" max="14336" width="14.28515625" style="8" bestFit="1" customWidth="1"/>
    <col min="14337" max="14337" width="14.7109375" style="8" customWidth="1"/>
    <col min="14338" max="14338" width="16" style="8" customWidth="1"/>
    <col min="14339" max="14339" width="15.5703125" style="8" customWidth="1"/>
    <col min="14340" max="14340" width="14.85546875" style="8" customWidth="1"/>
    <col min="14341" max="14341" width="14.28515625" style="8" customWidth="1"/>
    <col min="14342" max="14342" width="15.28515625" style="8" customWidth="1"/>
    <col min="14343" max="14343" width="10.5703125" style="8" customWidth="1"/>
    <col min="14344" max="14587" width="9.140625" style="8"/>
    <col min="14588" max="14588" width="5.7109375" style="8" customWidth="1"/>
    <col min="14589" max="14590" width="9.140625" style="8"/>
    <col min="14591" max="14591" width="23.140625" style="8" customWidth="1"/>
    <col min="14592" max="14592" width="14.28515625" style="8" bestFit="1" customWidth="1"/>
    <col min="14593" max="14593" width="14.7109375" style="8" customWidth="1"/>
    <col min="14594" max="14594" width="16" style="8" customWidth="1"/>
    <col min="14595" max="14595" width="15.5703125" style="8" customWidth="1"/>
    <col min="14596" max="14596" width="14.85546875" style="8" customWidth="1"/>
    <col min="14597" max="14597" width="14.28515625" style="8" customWidth="1"/>
    <col min="14598" max="14598" width="15.28515625" style="8" customWidth="1"/>
    <col min="14599" max="14599" width="10.5703125" style="8" customWidth="1"/>
    <col min="14600" max="14843" width="9.140625" style="8"/>
    <col min="14844" max="14844" width="5.7109375" style="8" customWidth="1"/>
    <col min="14845" max="14846" width="9.140625" style="8"/>
    <col min="14847" max="14847" width="23.140625" style="8" customWidth="1"/>
    <col min="14848" max="14848" width="14.28515625" style="8" bestFit="1" customWidth="1"/>
    <col min="14849" max="14849" width="14.7109375" style="8" customWidth="1"/>
    <col min="14850" max="14850" width="16" style="8" customWidth="1"/>
    <col min="14851" max="14851" width="15.5703125" style="8" customWidth="1"/>
    <col min="14852" max="14852" width="14.85546875" style="8" customWidth="1"/>
    <col min="14853" max="14853" width="14.28515625" style="8" customWidth="1"/>
    <col min="14854" max="14854" width="15.28515625" style="8" customWidth="1"/>
    <col min="14855" max="14855" width="10.5703125" style="8" customWidth="1"/>
    <col min="14856" max="15099" width="9.140625" style="8"/>
    <col min="15100" max="15100" width="5.7109375" style="8" customWidth="1"/>
    <col min="15101" max="15102" width="9.140625" style="8"/>
    <col min="15103" max="15103" width="23.140625" style="8" customWidth="1"/>
    <col min="15104" max="15104" width="14.28515625" style="8" bestFit="1" customWidth="1"/>
    <col min="15105" max="15105" width="14.7109375" style="8" customWidth="1"/>
    <col min="15106" max="15106" width="16" style="8" customWidth="1"/>
    <col min="15107" max="15107" width="15.5703125" style="8" customWidth="1"/>
    <col min="15108" max="15108" width="14.85546875" style="8" customWidth="1"/>
    <col min="15109" max="15109" width="14.28515625" style="8" customWidth="1"/>
    <col min="15110" max="15110" width="15.28515625" style="8" customWidth="1"/>
    <col min="15111" max="15111" width="10.5703125" style="8" customWidth="1"/>
    <col min="15112" max="15355" width="9.140625" style="8"/>
    <col min="15356" max="15356" width="5.7109375" style="8" customWidth="1"/>
    <col min="15357" max="15358" width="9.140625" style="8"/>
    <col min="15359" max="15359" width="23.140625" style="8" customWidth="1"/>
    <col min="15360" max="15360" width="14.28515625" style="8" bestFit="1" customWidth="1"/>
    <col min="15361" max="15361" width="14.7109375" style="8" customWidth="1"/>
    <col min="15362" max="15362" width="16" style="8" customWidth="1"/>
    <col min="15363" max="15363" width="15.5703125" style="8" customWidth="1"/>
    <col min="15364" max="15364" width="14.85546875" style="8" customWidth="1"/>
    <col min="15365" max="15365" width="14.28515625" style="8" customWidth="1"/>
    <col min="15366" max="15366" width="15.28515625" style="8" customWidth="1"/>
    <col min="15367" max="15367" width="10.5703125" style="8" customWidth="1"/>
    <col min="15368" max="15611" width="9.140625" style="8"/>
    <col min="15612" max="15612" width="5.7109375" style="8" customWidth="1"/>
    <col min="15613" max="15614" width="9.140625" style="8"/>
    <col min="15615" max="15615" width="23.140625" style="8" customWidth="1"/>
    <col min="15616" max="15616" width="14.28515625" style="8" bestFit="1" customWidth="1"/>
    <col min="15617" max="15617" width="14.7109375" style="8" customWidth="1"/>
    <col min="15618" max="15618" width="16" style="8" customWidth="1"/>
    <col min="15619" max="15619" width="15.5703125" style="8" customWidth="1"/>
    <col min="15620" max="15620" width="14.85546875" style="8" customWidth="1"/>
    <col min="15621" max="15621" width="14.28515625" style="8" customWidth="1"/>
    <col min="15622" max="15622" width="15.28515625" style="8" customWidth="1"/>
    <col min="15623" max="15623" width="10.5703125" style="8" customWidth="1"/>
    <col min="15624" max="15867" width="9.140625" style="8"/>
    <col min="15868" max="15868" width="5.7109375" style="8" customWidth="1"/>
    <col min="15869" max="15870" width="9.140625" style="8"/>
    <col min="15871" max="15871" width="23.140625" style="8" customWidth="1"/>
    <col min="15872" max="15872" width="14.28515625" style="8" bestFit="1" customWidth="1"/>
    <col min="15873" max="15873" width="14.7109375" style="8" customWidth="1"/>
    <col min="15874" max="15874" width="16" style="8" customWidth="1"/>
    <col min="15875" max="15875" width="15.5703125" style="8" customWidth="1"/>
    <col min="15876" max="15876" width="14.85546875" style="8" customWidth="1"/>
    <col min="15877" max="15877" width="14.28515625" style="8" customWidth="1"/>
    <col min="15878" max="15878" width="15.28515625" style="8" customWidth="1"/>
    <col min="15879" max="15879" width="10.5703125" style="8" customWidth="1"/>
    <col min="15880" max="16123" width="9.140625" style="8"/>
    <col min="16124" max="16124" width="5.7109375" style="8" customWidth="1"/>
    <col min="16125" max="16126" width="9.140625" style="8"/>
    <col min="16127" max="16127" width="23.140625" style="8" customWidth="1"/>
    <col min="16128" max="16128" width="14.28515625" style="8" bestFit="1" customWidth="1"/>
    <col min="16129" max="16129" width="14.7109375" style="8" customWidth="1"/>
    <col min="16130" max="16130" width="16" style="8" customWidth="1"/>
    <col min="16131" max="16131" width="15.5703125" style="8" customWidth="1"/>
    <col min="16132" max="16132" width="14.85546875" style="8" customWidth="1"/>
    <col min="16133" max="16133" width="14.28515625" style="8" customWidth="1"/>
    <col min="16134" max="16134" width="15.28515625" style="8" customWidth="1"/>
    <col min="16135" max="16135" width="10.5703125" style="8" customWidth="1"/>
    <col min="16136" max="16384" width="9.140625" style="8"/>
  </cols>
  <sheetData>
    <row r="1" spans="1:11">
      <c r="F1" s="19"/>
      <c r="I1" s="18" t="s">
        <v>153</v>
      </c>
    </row>
    <row r="2" spans="1:11">
      <c r="F2" s="19"/>
      <c r="I2" s="18" t="s">
        <v>59</v>
      </c>
    </row>
    <row r="3" spans="1:11">
      <c r="F3" s="19"/>
    </row>
    <row r="4" spans="1:11">
      <c r="A4" s="64" t="s">
        <v>33</v>
      </c>
      <c r="B4" s="69"/>
      <c r="C4" s="69"/>
      <c r="D4" s="69"/>
      <c r="E4" s="69"/>
      <c r="F4" s="69"/>
      <c r="G4" s="69"/>
      <c r="H4" s="69"/>
      <c r="I4" s="69"/>
    </row>
    <row r="5" spans="1:11">
      <c r="A5" s="64" t="str">
        <f>Титульный!$C$9</f>
        <v>Аргаяшская ТЭЦ без ДПМ/НВ</v>
      </c>
      <c r="B5" s="69"/>
      <c r="C5" s="69"/>
      <c r="D5" s="69"/>
      <c r="E5" s="69"/>
      <c r="F5" s="69"/>
      <c r="G5" s="69"/>
      <c r="H5" s="69"/>
      <c r="I5" s="69"/>
    </row>
    <row r="7" spans="1:11" s="1" customFormat="1" ht="32.25" customHeight="1">
      <c r="A7" s="78" t="s">
        <v>69</v>
      </c>
      <c r="B7" s="78" t="s">
        <v>9</v>
      </c>
      <c r="C7" s="78" t="s">
        <v>135</v>
      </c>
      <c r="D7" s="78" t="s">
        <v>152</v>
      </c>
      <c r="E7" s="78"/>
      <c r="F7" s="78" t="s">
        <v>132</v>
      </c>
      <c r="G7" s="78"/>
      <c r="H7" s="78" t="s">
        <v>133</v>
      </c>
      <c r="I7" s="78"/>
      <c r="K7" s="36"/>
    </row>
    <row r="8" spans="1:11" s="1" customFormat="1">
      <c r="A8" s="78"/>
      <c r="B8" s="78"/>
      <c r="C8" s="78"/>
      <c r="D8" s="30">
        <f>Титульный!$B$5-2</f>
        <v>2019</v>
      </c>
      <c r="E8" s="31" t="s">
        <v>55</v>
      </c>
      <c r="F8" s="30">
        <f>Титульный!$B$5-1</f>
        <v>2020</v>
      </c>
      <c r="G8" s="31" t="s">
        <v>55</v>
      </c>
      <c r="H8" s="30">
        <f>Титульный!$B$5</f>
        <v>2021</v>
      </c>
      <c r="I8" s="31" t="s">
        <v>55</v>
      </c>
      <c r="K8" s="36"/>
    </row>
    <row r="9" spans="1:11" s="1" customFormat="1">
      <c r="A9" s="78"/>
      <c r="B9" s="78"/>
      <c r="C9" s="78"/>
      <c r="D9" s="39" t="s">
        <v>22</v>
      </c>
      <c r="E9" s="39" t="s">
        <v>23</v>
      </c>
      <c r="F9" s="39" t="s">
        <v>22</v>
      </c>
      <c r="G9" s="39" t="s">
        <v>23</v>
      </c>
      <c r="H9" s="39" t="s">
        <v>22</v>
      </c>
      <c r="I9" s="39" t="s">
        <v>23</v>
      </c>
    </row>
    <row r="10" spans="1:11" ht="12.75" customHeight="1">
      <c r="A10" s="73" t="s">
        <v>150</v>
      </c>
      <c r="B10" s="74"/>
      <c r="C10" s="74"/>
      <c r="D10" s="74"/>
      <c r="E10" s="74"/>
      <c r="F10" s="74"/>
      <c r="G10" s="74"/>
      <c r="H10" s="74"/>
      <c r="I10" s="75"/>
    </row>
    <row r="11" spans="1:11" ht="12.75" customHeight="1">
      <c r="A11" s="38" t="s">
        <v>136</v>
      </c>
      <c r="B11" s="26" t="s">
        <v>170</v>
      </c>
      <c r="C11" s="25" t="s">
        <v>148</v>
      </c>
      <c r="D11" s="20">
        <f>'[4]Утв. тарифы на ЭЭ и ЭМ'!$D$5</f>
        <v>1047.55</v>
      </c>
      <c r="E11" s="20">
        <f>'[4]Утв. тарифы на ЭЭ и ЭМ'!$E$5</f>
        <v>1047.55</v>
      </c>
      <c r="F11" s="20">
        <f>E11</f>
        <v>1047.55</v>
      </c>
      <c r="G11" s="20">
        <f>'[5]Утв. тарифы на ЭЭ и ЭМ'!$E$5</f>
        <v>1077.5899999999999</v>
      </c>
      <c r="H11" s="76">
        <f>'[2]0'!$L$64</f>
        <v>1249.5492867168757</v>
      </c>
      <c r="I11" s="77"/>
      <c r="J11" s="43"/>
    </row>
    <row r="12" spans="1:11" ht="12.75" customHeight="1">
      <c r="A12" s="38"/>
      <c r="B12" s="33" t="s">
        <v>167</v>
      </c>
      <c r="C12" s="25" t="s">
        <v>148</v>
      </c>
      <c r="D12" s="32"/>
      <c r="E12" s="60"/>
      <c r="F12" s="20">
        <f>'[6]0'!$J$65</f>
        <v>1046.3442093793885</v>
      </c>
      <c r="G12" s="20">
        <f>'[6]0'!$M$65</f>
        <v>1076.3752933891235</v>
      </c>
      <c r="H12" s="76">
        <f>'[2]0'!$L$65</f>
        <v>1248.2891547168756</v>
      </c>
      <c r="I12" s="77"/>
    </row>
    <row r="13" spans="1:11" ht="12.75" customHeight="1">
      <c r="A13" s="38" t="s">
        <v>137</v>
      </c>
      <c r="B13" s="26" t="s">
        <v>168</v>
      </c>
      <c r="C13" s="25" t="s">
        <v>138</v>
      </c>
      <c r="D13" s="20">
        <f>'[4]Утв. тарифы на ЭЭ и ЭМ'!$F$11</f>
        <v>209664.47</v>
      </c>
      <c r="E13" s="20">
        <f>'[4]Утв. тарифы на ЭЭ и ЭМ'!$G$11</f>
        <v>209664.47</v>
      </c>
      <c r="F13" s="20">
        <f>E13</f>
        <v>209664.47</v>
      </c>
      <c r="G13" s="20">
        <f>'[5]Утв. тарифы на ЭЭ и ЭМ'!$G$5</f>
        <v>209664.47</v>
      </c>
      <c r="H13" s="76">
        <f>'[2]0'!$L$67</f>
        <v>302352.23194567434</v>
      </c>
      <c r="I13" s="77"/>
      <c r="J13" s="43"/>
    </row>
    <row r="14" spans="1:11" ht="27.75" customHeight="1">
      <c r="A14" s="38" t="s">
        <v>139</v>
      </c>
      <c r="B14" s="26" t="s">
        <v>34</v>
      </c>
      <c r="C14" s="25" t="s">
        <v>35</v>
      </c>
      <c r="D14" s="32"/>
      <c r="E14" s="32"/>
      <c r="F14" s="32"/>
      <c r="G14" s="32"/>
      <c r="H14" s="32"/>
      <c r="I14" s="32"/>
    </row>
    <row r="15" spans="1:11" ht="26.25" customHeight="1">
      <c r="A15" s="38" t="s">
        <v>140</v>
      </c>
      <c r="B15" s="34" t="s">
        <v>36</v>
      </c>
      <c r="C15" s="25" t="s">
        <v>35</v>
      </c>
      <c r="D15" s="20">
        <f>'[7]Утв. тарифы на ТЭ и ТН'!R7</f>
        <v>632.27</v>
      </c>
      <c r="E15" s="20">
        <f>'[7]Утв. тарифы на ТЭ и ТН'!S7</f>
        <v>658.55</v>
      </c>
      <c r="F15" s="20">
        <f>'[7]Утв. тарифы на ТЭ и ТН'!T7</f>
        <v>658.55</v>
      </c>
      <c r="G15" s="20">
        <f>'[7]Утв. тарифы на ТЭ и ТН'!U7</f>
        <v>733.85</v>
      </c>
      <c r="H15" s="80">
        <f>'[8]6.1. ЧО'!$I$18</f>
        <v>788.58309260599981</v>
      </c>
      <c r="I15" s="81"/>
    </row>
    <row r="16" spans="1:11" ht="12.75" customHeight="1">
      <c r="A16" s="38" t="s">
        <v>141</v>
      </c>
      <c r="B16" s="34" t="s">
        <v>37</v>
      </c>
      <c r="C16" s="25" t="s">
        <v>35</v>
      </c>
      <c r="D16" s="32"/>
      <c r="E16" s="32"/>
      <c r="F16" s="32"/>
      <c r="G16" s="32"/>
      <c r="H16" s="32"/>
      <c r="I16" s="32"/>
    </row>
    <row r="17" spans="1:9" ht="12.75" customHeight="1">
      <c r="A17" s="38"/>
      <c r="B17" s="27" t="s">
        <v>38</v>
      </c>
      <c r="C17" s="25" t="s">
        <v>35</v>
      </c>
      <c r="D17" s="32"/>
      <c r="E17" s="32"/>
      <c r="F17" s="32"/>
      <c r="G17" s="32"/>
      <c r="H17" s="32"/>
      <c r="I17" s="32"/>
    </row>
    <row r="18" spans="1:9" ht="12.75" customHeight="1">
      <c r="A18" s="38"/>
      <c r="B18" s="27" t="s">
        <v>39</v>
      </c>
      <c r="C18" s="25" t="s">
        <v>35</v>
      </c>
      <c r="D18" s="32"/>
      <c r="E18" s="32"/>
      <c r="F18" s="32"/>
      <c r="G18" s="32"/>
      <c r="H18" s="32"/>
      <c r="I18" s="32"/>
    </row>
    <row r="19" spans="1:9" ht="12.75" customHeight="1">
      <c r="A19" s="38"/>
      <c r="B19" s="27" t="s">
        <v>40</v>
      </c>
      <c r="C19" s="25" t="s">
        <v>35</v>
      </c>
      <c r="D19" s="32"/>
      <c r="E19" s="32"/>
      <c r="F19" s="32"/>
      <c r="G19" s="32"/>
      <c r="H19" s="32"/>
      <c r="I19" s="32"/>
    </row>
    <row r="20" spans="1:9" ht="12.75" customHeight="1">
      <c r="A20" s="38"/>
      <c r="B20" s="27" t="s">
        <v>41</v>
      </c>
      <c r="C20" s="25" t="s">
        <v>35</v>
      </c>
      <c r="D20" s="32"/>
      <c r="E20" s="32"/>
      <c r="F20" s="32"/>
      <c r="G20" s="32"/>
      <c r="H20" s="32"/>
      <c r="I20" s="32"/>
    </row>
    <row r="21" spans="1:9" ht="12.75" customHeight="1">
      <c r="A21" s="38" t="s">
        <v>142</v>
      </c>
      <c r="B21" s="34" t="s">
        <v>42</v>
      </c>
      <c r="C21" s="25" t="s">
        <v>35</v>
      </c>
      <c r="D21" s="32"/>
      <c r="E21" s="32"/>
      <c r="F21" s="32"/>
      <c r="G21" s="32"/>
      <c r="H21" s="32"/>
      <c r="I21" s="32"/>
    </row>
    <row r="22" spans="1:9" ht="12.75" customHeight="1">
      <c r="A22" s="38" t="s">
        <v>143</v>
      </c>
      <c r="B22" s="26" t="s">
        <v>43</v>
      </c>
      <c r="C22" s="25" t="s">
        <v>24</v>
      </c>
      <c r="D22" s="32"/>
      <c r="E22" s="32"/>
      <c r="F22" s="32"/>
      <c r="G22" s="32"/>
      <c r="H22" s="32"/>
      <c r="I22" s="32"/>
    </row>
    <row r="23" spans="1:9" ht="25.5" customHeight="1">
      <c r="A23" s="38" t="s">
        <v>144</v>
      </c>
      <c r="B23" s="27" t="s">
        <v>44</v>
      </c>
      <c r="C23" s="38" t="s">
        <v>45</v>
      </c>
      <c r="D23" s="32"/>
      <c r="E23" s="32"/>
      <c r="F23" s="32"/>
      <c r="G23" s="32"/>
      <c r="H23" s="32"/>
      <c r="I23" s="32"/>
    </row>
    <row r="24" spans="1:9" ht="12.75" customHeight="1">
      <c r="A24" s="38" t="s">
        <v>145</v>
      </c>
      <c r="B24" s="34" t="s">
        <v>46</v>
      </c>
      <c r="C24" s="25" t="s">
        <v>35</v>
      </c>
      <c r="D24" s="32"/>
      <c r="E24" s="32"/>
      <c r="F24" s="32"/>
      <c r="G24" s="32"/>
      <c r="H24" s="32"/>
      <c r="I24" s="32"/>
    </row>
    <row r="25" spans="1:9" ht="12.75" customHeight="1">
      <c r="A25" s="38" t="s">
        <v>146</v>
      </c>
      <c r="B25" s="26" t="s">
        <v>47</v>
      </c>
      <c r="C25" s="25" t="s">
        <v>149</v>
      </c>
      <c r="D25" s="32"/>
      <c r="E25" s="32"/>
      <c r="F25" s="32"/>
      <c r="G25" s="32"/>
      <c r="H25" s="32"/>
      <c r="I25" s="32"/>
    </row>
    <row r="26" spans="1:9" ht="15" customHeight="1">
      <c r="A26" s="38"/>
      <c r="B26" s="27" t="s">
        <v>48</v>
      </c>
      <c r="C26" s="25" t="s">
        <v>149</v>
      </c>
      <c r="D26" s="20">
        <f>'[7]Утв. тарифы на ТЭ и ТН'!R22</f>
        <v>14.77</v>
      </c>
      <c r="E26" s="20">
        <f>'[7]Утв. тарифы на ТЭ и ТН'!S22</f>
        <v>14.77</v>
      </c>
      <c r="F26" s="20">
        <f>'[7]Утв. тарифы на ТЭ и ТН'!T22</f>
        <v>14.77</v>
      </c>
      <c r="G26" s="20">
        <f>'[7]Утв. тарифы на ТЭ и ТН'!U22</f>
        <v>17.78</v>
      </c>
      <c r="H26" s="80">
        <f>'[8]Тариф ХОВ АТЭЦ_'!$L$47</f>
        <v>23.626636962216082</v>
      </c>
      <c r="I26" s="81"/>
    </row>
    <row r="27" spans="1:9">
      <c r="A27" s="38"/>
      <c r="B27" s="27" t="s">
        <v>49</v>
      </c>
      <c r="C27" s="25" t="s">
        <v>149</v>
      </c>
      <c r="D27" s="32"/>
      <c r="E27" s="32"/>
      <c r="F27" s="32"/>
      <c r="G27" s="32"/>
      <c r="H27" s="32"/>
      <c r="I27" s="32"/>
    </row>
    <row r="28" spans="1:9">
      <c r="A28" s="6"/>
      <c r="B28" s="23"/>
      <c r="C28" s="22"/>
      <c r="D28" s="23"/>
      <c r="E28" s="23"/>
      <c r="F28" s="23"/>
      <c r="G28" s="23"/>
      <c r="H28" s="23"/>
      <c r="I28" s="23"/>
    </row>
    <row r="29" spans="1:9">
      <c r="A29" s="70" t="s">
        <v>147</v>
      </c>
      <c r="B29" s="70"/>
      <c r="C29" s="70"/>
      <c r="D29" s="70"/>
      <c r="E29" s="70"/>
      <c r="F29" s="70"/>
      <c r="G29" s="70"/>
      <c r="H29" s="70"/>
      <c r="I29" s="70"/>
    </row>
    <row r="30" spans="1:9">
      <c r="A30" s="70" t="s">
        <v>151</v>
      </c>
      <c r="B30" s="70"/>
      <c r="C30" s="70"/>
      <c r="D30" s="70"/>
      <c r="E30" s="70"/>
      <c r="F30" s="70"/>
      <c r="G30" s="70"/>
      <c r="H30" s="70"/>
      <c r="I30" s="70"/>
    </row>
    <row r="31" spans="1:9" ht="25.5" customHeight="1">
      <c r="A31" s="79" t="s">
        <v>169</v>
      </c>
      <c r="B31" s="79"/>
      <c r="C31" s="79"/>
      <c r="D31" s="79"/>
      <c r="E31" s="79"/>
      <c r="F31" s="79"/>
      <c r="G31" s="79"/>
      <c r="H31" s="79"/>
      <c r="I31" s="79"/>
    </row>
  </sheetData>
  <mergeCells count="17">
    <mergeCell ref="A31:I31"/>
    <mergeCell ref="H15:I15"/>
    <mergeCell ref="H26:I26"/>
    <mergeCell ref="A29:I29"/>
    <mergeCell ref="A30:I30"/>
    <mergeCell ref="A10:I10"/>
    <mergeCell ref="H11:I11"/>
    <mergeCell ref="H12:I12"/>
    <mergeCell ref="H13:I13"/>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vt:i4>
      </vt:variant>
    </vt:vector>
  </HeadingPairs>
  <TitlesOfParts>
    <vt:vector size="8" baseType="lpstr">
      <vt:lpstr>Титульный</vt:lpstr>
      <vt:lpstr>Свод</vt:lpstr>
      <vt:lpstr>Информация об организации</vt:lpstr>
      <vt:lpstr>АТЭЦ ДМ_П4</vt:lpstr>
      <vt:lpstr>АТЭЦ ДМ_П5</vt:lpstr>
      <vt:lpstr>'АТЭЦ ДМ_П4'!Область_печати</vt:lpstr>
      <vt:lpstr>'АТЭЦ ДМ_П5'!Область_печати</vt:lpstr>
      <vt:lpstr>Публичное_акционерное_общество__Фортум</vt:lpstr>
    </vt:vector>
  </TitlesOfParts>
  <Company>Fortum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Golovko Natalya</dc:creator>
  <cp:lastModifiedBy>Skiba Vitaliya</cp:lastModifiedBy>
  <cp:lastPrinted>2015-08-31T09:46:36Z</cp:lastPrinted>
  <dcterms:created xsi:type="dcterms:W3CDTF">2013-08-21T10:15:04Z</dcterms:created>
  <dcterms:modified xsi:type="dcterms:W3CDTF">2020-09-02T08:01:11Z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Предложение ВР 2017.xlsx</vt:lpwstr>
  </property>
  <property fmtid="{D5CDD505-2E9C-101B-9397-08002B2CF9AE}" pid="3" name="MSIP_Label_65c3b1a5-3e25-4525-b923-a0572e679d8b_Enabled">
    <vt:lpwstr>True</vt:lpwstr>
  </property>
  <property fmtid="{D5CDD505-2E9C-101B-9397-08002B2CF9AE}" pid="4" name="MSIP_Label_65c3b1a5-3e25-4525-b923-a0572e679d8b_SiteId">
    <vt:lpwstr>62a9c2c8-8b09-43be-a7fb-9a87875714a9</vt:lpwstr>
  </property>
  <property fmtid="{D5CDD505-2E9C-101B-9397-08002B2CF9AE}" pid="5" name="MSIP_Label_65c3b1a5-3e25-4525-b923-a0572e679d8b_Ref">
    <vt:lpwstr>https://api.informationprotection.azure.com/api/62a9c2c8-8b09-43be-a7fb-9a87875714a9</vt:lpwstr>
  </property>
  <property fmtid="{D5CDD505-2E9C-101B-9397-08002B2CF9AE}" pid="6" name="MSIP_Label_65c3b1a5-3e25-4525-b923-a0572e679d8b_Owner">
    <vt:lpwstr>Alexandra.O.Silaeva@fortum.com</vt:lpwstr>
  </property>
  <property fmtid="{D5CDD505-2E9C-101B-9397-08002B2CF9AE}" pid="7" name="MSIP_Label_65c3b1a5-3e25-4525-b923-a0572e679d8b_SetDate">
    <vt:lpwstr>2018-08-29T13:56:59.1732189+03:00</vt:lpwstr>
  </property>
  <property fmtid="{D5CDD505-2E9C-101B-9397-08002B2CF9AE}" pid="8" name="MSIP_Label_65c3b1a5-3e25-4525-b923-a0572e679d8b_Name">
    <vt:lpwstr>Internal</vt:lpwstr>
  </property>
  <property fmtid="{D5CDD505-2E9C-101B-9397-08002B2CF9AE}" pid="9" name="MSIP_Label_65c3b1a5-3e25-4525-b923-a0572e679d8b_Application">
    <vt:lpwstr>Microsoft Azure Information Protection</vt:lpwstr>
  </property>
  <property fmtid="{D5CDD505-2E9C-101B-9397-08002B2CF9AE}" pid="10" name="MSIP_Label_65c3b1a5-3e25-4525-b923-a0572e679d8b_Extended_MSFT_Method">
    <vt:lpwstr>Automatic</vt:lpwstr>
  </property>
  <property fmtid="{D5CDD505-2E9C-101B-9397-08002B2CF9AE}" pid="11" name="MSIP_Label_f45044c0-b6aa-4b2b-834d-65c9ef8bb134_Enabled">
    <vt:lpwstr>True</vt:lpwstr>
  </property>
  <property fmtid="{D5CDD505-2E9C-101B-9397-08002B2CF9AE}" pid="12" name="MSIP_Label_f45044c0-b6aa-4b2b-834d-65c9ef8bb134_SiteId">
    <vt:lpwstr>62a9c2c8-8b09-43be-a7fb-9a87875714a9</vt:lpwstr>
  </property>
  <property fmtid="{D5CDD505-2E9C-101B-9397-08002B2CF9AE}" pid="13" name="MSIP_Label_f45044c0-b6aa-4b2b-834d-65c9ef8bb134_Ref">
    <vt:lpwstr>https://api.informationprotection.azure.com/api/62a9c2c8-8b09-43be-a7fb-9a87875714a9</vt:lpwstr>
  </property>
  <property fmtid="{D5CDD505-2E9C-101B-9397-08002B2CF9AE}" pid="14" name="MSIP_Label_f45044c0-b6aa-4b2b-834d-65c9ef8bb134_Owner">
    <vt:lpwstr>Alexandra.O.Silaeva@fortum.com</vt:lpwstr>
  </property>
  <property fmtid="{D5CDD505-2E9C-101B-9397-08002B2CF9AE}" pid="15" name="MSIP_Label_f45044c0-b6aa-4b2b-834d-65c9ef8bb134_SetDate">
    <vt:lpwstr>2018-08-29T13:56:59.1762171+03:00</vt:lpwstr>
  </property>
  <property fmtid="{D5CDD505-2E9C-101B-9397-08002B2CF9AE}" pid="16" name="MSIP_Label_f45044c0-b6aa-4b2b-834d-65c9ef8bb134_Name">
    <vt:lpwstr>Hide Visual Label</vt:lpwstr>
  </property>
  <property fmtid="{D5CDD505-2E9C-101B-9397-08002B2CF9AE}" pid="17" name="MSIP_Label_f45044c0-b6aa-4b2b-834d-65c9ef8bb134_Application">
    <vt:lpwstr>Microsoft Azure Information Protection</vt:lpwstr>
  </property>
  <property fmtid="{D5CDD505-2E9C-101B-9397-08002B2CF9AE}" pid="18" name="MSIP_Label_f45044c0-b6aa-4b2b-834d-65c9ef8bb134_Extended_MSFT_Method">
    <vt:lpwstr>Automatic</vt:lpwstr>
  </property>
  <property fmtid="{D5CDD505-2E9C-101B-9397-08002B2CF9AE}" pid="19" name="MSIP_Label_f45044c0-b6aa-4b2b-834d-65c9ef8bb134_Parent">
    <vt:lpwstr>65c3b1a5-3e25-4525-b923-a0572e679d8b</vt:lpwstr>
  </property>
  <property fmtid="{D5CDD505-2E9C-101B-9397-08002B2CF9AE}" pid="20" name="Sensitivity">
    <vt:lpwstr>Internal Hide Visual Label</vt:lpwstr>
  </property>
</Properties>
</file>