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TO\Шаблоны для  ФСТ_РЭКов\Раскрытие информации\На сайт Фортум\ИП\Тюмень\"/>
    </mc:Choice>
  </mc:AlternateContent>
  <bookViews>
    <workbookView xWindow="0" yWindow="0" windowWidth="25200" windowHeight="11295" activeTab="1"/>
  </bookViews>
  <sheets>
    <sheet name="утв.26.07.2023" sheetId="1" r:id="rId1"/>
    <sheet name="утв.11.10.2024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scount" hidden="1">1</definedName>
    <definedName name="clear_range" localSheetId="1">'[1]Общая информация'!$F$12,'[1]Общая информация'!$F$15:$F$16,'[1]Общая информация'!$F$18:$F$28</definedName>
    <definedName name="clear_range" localSheetId="0">'[1]Общая информация'!$F$12,'[1]Общая информация'!$F$15:$F$16,'[1]Общая информация'!$F$18:$F$28</definedName>
    <definedName name="clear_range">'[2]Общая информация'!$F$12,'[2]Общая информация'!$F$15:$F$16,'[2]Общая информация'!$F$18:$F$28</definedName>
    <definedName name="data_org" localSheetId="1">'[1]Общая информация'!$F$15</definedName>
    <definedName name="data_org" localSheetId="0">'[1]Общая информация'!$F$15</definedName>
    <definedName name="data_org">'[2]Общая информация'!$F$15</definedName>
    <definedName name="data_type" localSheetId="1">[1]TEHSHEET!$Q$2:$Q$4</definedName>
    <definedName name="data_type" localSheetId="0">[1]TEHSHEET!$Q$2:$Q$4</definedName>
    <definedName name="data_type">[2]TEHSHEET!$Q$2:$Q$4</definedName>
    <definedName name="email" localSheetId="1">'[1]Общая информация'!$F$21</definedName>
    <definedName name="email" localSheetId="0">'[1]Общая информация'!$F$21</definedName>
    <definedName name="email">'[2]Общая информация'!$F$21</definedName>
    <definedName name="hmao_spec_1" localSheetId="1">#REF!</definedName>
    <definedName name="hmao_spec_1" localSheetId="0">#REF!</definedName>
    <definedName name="hmao_spec_1">#REF!</definedName>
    <definedName name="kind_group_rates" localSheetId="1">[1]TEHSHEET!$S$2:$S$11</definedName>
    <definedName name="kind_group_rates" localSheetId="0">[1]TEHSHEET!$S$2:$S$11</definedName>
    <definedName name="kind_group_rates">[2]TEHSHEET!$S$2:$S$11</definedName>
    <definedName name="kind_of_activity_WARM" localSheetId="1">[1]TEHSHEET!$R$11:$R$18</definedName>
    <definedName name="kind_of_activity_WARM" localSheetId="0">[1]TEHSHEET!$R$11:$R$18</definedName>
    <definedName name="kind_of_activity_WARM">[2]TEHSHEET!$R$11:$R$18</definedName>
    <definedName name="kind_of_NDS" localSheetId="1">[1]TEHSHEET!$H$2:$H$4</definedName>
    <definedName name="kind_of_NDS" localSheetId="0">[1]TEHSHEET!$H$2:$H$4</definedName>
    <definedName name="kind_of_NDS">[2]TEHSHEET!$H$2:$H$4</definedName>
    <definedName name="kind_of_unit" localSheetId="1">[1]TEHSHEET!$J$2:$J$4</definedName>
    <definedName name="kind_of_unit" localSheetId="0">[1]TEHSHEET!$J$2:$J$4</definedName>
    <definedName name="kind_of_unit">[2]TEHSHEET!$J$2:$J$4</definedName>
    <definedName name="list_ed" localSheetId="1">[1]TEHSHEET!$X$2:$X$3</definedName>
    <definedName name="list_ed" localSheetId="0">[1]TEHSHEET!$X$2:$X$3</definedName>
    <definedName name="list_ed">[2]TEHSHEET!$X$2:$X$3</definedName>
    <definedName name="logical" localSheetId="1">[1]TEHSHEET!$D$2:$D$3</definedName>
    <definedName name="logical" localSheetId="0">[1]TEHSHEET!$D$2:$D$3</definedName>
    <definedName name="logical">[2]TEHSHEET!$D$2:$D$3</definedName>
    <definedName name="mail" localSheetId="1">[1]Титульный!$F$46</definedName>
    <definedName name="mail" localSheetId="0">[1]Титульный!$F$46</definedName>
    <definedName name="mail">[2]Титульный!$F$46</definedName>
    <definedName name="mail_post" localSheetId="1">'[1]Общая информация'!$F$17</definedName>
    <definedName name="mail_post" localSheetId="0">'[1]Общая информация'!$F$17</definedName>
    <definedName name="mail_post">'[2]Общая информация'!$F$17</definedName>
    <definedName name="mr_list" localSheetId="1">[1]MR_LIST!$A$1:$A$2</definedName>
    <definedName name="mr_list" localSheetId="0">[1]MR_LIST!$A$1:$A$2</definedName>
    <definedName name="mr_list">[2]MR_LIST!$A$1:$A$2</definedName>
    <definedName name="ogrn" localSheetId="1">'[1]Общая информация'!$F$14</definedName>
    <definedName name="ogrn" localSheetId="0">'[1]Общая информация'!$F$14</definedName>
    <definedName name="ogrn">'[2]Общая информация'!$F$14</definedName>
    <definedName name="org" localSheetId="1">[1]Титульный!$F$34</definedName>
    <definedName name="org" localSheetId="0">[1]Титульный!$F$34</definedName>
    <definedName name="org">[2]Титульный!$F$34</definedName>
    <definedName name="org_dir" localSheetId="1">'[1]Общая информация'!$F$13</definedName>
    <definedName name="org_dir" localSheetId="0">'[1]Общая информация'!$F$13</definedName>
    <definedName name="org_dir">'[2]Общая информация'!$F$13</definedName>
    <definedName name="org_full" localSheetId="1">'[1]Общая информация'!$F$12</definedName>
    <definedName name="org_full" localSheetId="0">'[1]Общая информация'!$F$12</definedName>
    <definedName name="org_full">'[2]Общая информация'!$F$12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1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InsList06" localSheetId="1">#REF!</definedName>
    <definedName name="pInsList06" localSheetId="0">#REF!</definedName>
    <definedName name="pInsList06">#REF!</definedName>
    <definedName name="PROT_22" localSheetId="1">P3_PROT_22,P4_PROT_22,P5_PROT_22</definedName>
    <definedName name="PROT_22" localSheetId="0">P3_PROT_22,P4_PROT_22,P5_PROT_22</definedName>
    <definedName name="PROT_22">P3_PROT_22,P4_PROT_22,P5_PROT_22</definedName>
    <definedName name="QUARTER" localSheetId="1">[1]TEHSHEET!$F$2:$F$5</definedName>
    <definedName name="QUARTER" localSheetId="0">[1]TEHSHEET!$F$2:$F$5</definedName>
    <definedName name="QUARTER">[2]TEHSHEET!$F$2:$F$5</definedName>
    <definedName name="ruk_fio" localSheetId="1">[1]Титульный!$F$49</definedName>
    <definedName name="ruk_fio" localSheetId="0">[1]Титульный!$F$49</definedName>
    <definedName name="ruk_fio">[2]Титульный!$F$49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1">P1_SCOPE_16_PRT,P2_SCOPE_16_PRT</definedName>
    <definedName name="SCOPE_16_PRT" localSheetId="0">P1_SCOPE_16_PRT,P2_SCOPE_16_PRT</definedName>
    <definedName name="SCOPE_16_PRT">P1_SCOPE_16_PRT,P2_SCOPE_16_PRT</definedName>
    <definedName name="Scope_17_PRT" localSheetId="1">P1_SCOPE_16_PRT,P2_SCOPE_16_PRT</definedName>
    <definedName name="Scope_17_PRT" localSheetId="0">P1_SCOPE_16_PRT,P2_SCOPE_16_PRT</definedName>
    <definedName name="Scope_17_PRT">P1_SCOPE_16_PRT,P2_SCOPE_16_PRT</definedName>
    <definedName name="SCOPE_PER_PRT" localSheetId="1">P5_SCOPE_PER_PRT,P6_SCOPE_PER_PRT,P7_SCOPE_PER_PRT,P8_SCOPE_PER_PRT</definedName>
    <definedName name="SCOPE_PER_PRT" localSheetId="0">P5_SCOPE_PER_PRT,P6_SCOPE_PER_PRT,P7_SCOPE_PER_PRT,P8_SCOPE_PER_PRT</definedName>
    <definedName name="SCOPE_PER_PRT">P5_SCOPE_PER_PRT,P6_SCOPE_PER_PRT,P7_SCOPE_PER_PRT,P8_SCOPE_PER_PRT</definedName>
    <definedName name="SCOPE_SV_PRT" localSheetId="1">P1_SCOPE_SV_PRT,P2_SCOPE_SV_PRT,P3_SCOPE_SV_PRT</definedName>
    <definedName name="SCOPE_SV_PRT" localSheetId="0">P1_SCOPE_SV_PRT,P2_SCOPE_SV_PRT,P3_SCOPE_SV_PRT</definedName>
    <definedName name="SCOPE_SV_PRT">P1_SCOPE_SV_PRT,P2_SCOPE_SV_PRT,P3_SCOPE_SV_PRT</definedName>
    <definedName name="source_of_funding" localSheetId="1">[3]TEHSHEET!$O$2:$O$13</definedName>
    <definedName name="source_of_funding" localSheetId="0">[3]TEHSHEET!$O$2:$O$13</definedName>
    <definedName name="source_of_funding">[4]TEHSHEET!$O$2:$O$13</definedName>
    <definedName name="sys_103" localSheetId="1">#REF!</definedName>
    <definedName name="sys_103" localSheetId="0">#REF!</definedName>
    <definedName name="sys_103">#REF!</definedName>
    <definedName name="T2.1_Protect" localSheetId="1">P4_T2.1_Protect,P5_T2.1_Protect,P6_T2.1_Protect,P7_T2.1_Protect</definedName>
    <definedName name="T2.1_Protect" localSheetId="0">P4_T2.1_Protect,P5_T2.1_Protect,P6_T2.1_Protect,P7_T2.1_Protect</definedName>
    <definedName name="T2.1_Protect">P4_T2.1_Protect,P5_T2.1_Protect,P6_T2.1_Protect,P7_T2.1_Protect</definedName>
    <definedName name="T2_1_Protect" localSheetId="1">P4_T2_1_Protect,P5_T2_1_Protect,P6_T2_1_Protect,P7_T2_1_Protect</definedName>
    <definedName name="T2_1_Protect" localSheetId="0">P4_T2_1_Protect,P5_T2_1_Protect,P6_T2_1_Protect,P7_T2_1_Protect</definedName>
    <definedName name="T2_1_Protect">P4_T2_1_Protect,P5_T2_1_Protect,P6_T2_1_Protect,P7_T2_1_Protect</definedName>
    <definedName name="T2_2_Protect" localSheetId="1">P4_T2_2_Protect,P5_T2_2_Protect,P6_T2_2_Protect,P7_T2_2_Protect</definedName>
    <definedName name="T2_2_Protect" localSheetId="0">P4_T2_2_Protect,P5_T2_2_Protect,P6_T2_2_Protect,P7_T2_2_Protect</definedName>
    <definedName name="T2_2_Protect">P4_T2_2_Protect,P5_T2_2_Protect,P6_T2_2_Protect,P7_T2_2_Protect</definedName>
    <definedName name="T2_DiapProt" localSheetId="1">P1_T2_DiapProt,P2_T2_DiapProt</definedName>
    <definedName name="T2_DiapProt" localSheetId="0">P1_T2_DiapProt,P2_T2_DiapProt</definedName>
    <definedName name="T2_DiapProt">P1_T2_DiapProt,P2_T2_DiapProt</definedName>
    <definedName name="T2_Protect" localSheetId="1">P4_T2_Protect,P5_T2_Protect,P6_T2_Protect</definedName>
    <definedName name="T2_Protect" localSheetId="0">P4_T2_Protect,P5_T2_Protect,P6_T2_Protect</definedName>
    <definedName name="T2_Protect">P4_T2_Protect,P5_T2_Protect,P6_T2_Protect</definedName>
    <definedName name="T6_Protect" localSheetId="1">P1_T6_Protect,P2_T6_Protect</definedName>
    <definedName name="T6_Protect" localSheetId="0">P1_T6_Protect,P2_T6_Protect</definedName>
    <definedName name="T6_Protect">P1_T6_Protect,P2_T6_Protect</definedName>
    <definedName name="tel" localSheetId="1">'[1]Общая информация'!$F$19</definedName>
    <definedName name="tel" localSheetId="0">'[1]Общая информация'!$F$19</definedName>
    <definedName name="tel">'[2]Общая информация'!$F$19</definedName>
    <definedName name="TSphere_full" localSheetId="1">[1]TEHSHEET!$N$5</definedName>
    <definedName name="TSphere_full" localSheetId="0">[1]TEHSHEET!$N$5</definedName>
    <definedName name="TSphere_full">[2]TEHSHEET!$N$5</definedName>
    <definedName name="url" localSheetId="1">'[1]Общая информация'!$F$20</definedName>
    <definedName name="url" localSheetId="0">'[1]Общая информация'!$F$20</definedName>
    <definedName name="url">'[2]Общая информация'!$F$20</definedName>
    <definedName name="vdet" localSheetId="1">[1]Титульный!$F$39</definedName>
    <definedName name="vdet" localSheetId="0">[1]Титульный!$F$39</definedName>
    <definedName name="vdet">[2]Титульный!$F$39</definedName>
    <definedName name="version" localSheetId="1">[1]Инструкция!$B$3</definedName>
    <definedName name="version" localSheetId="0">[1]Инструкция!$B$3</definedName>
    <definedName name="version">[2]Инструкция!$B$3</definedName>
    <definedName name="year_list" localSheetId="1">[1]TEHSHEET!$C$2:$C$6</definedName>
    <definedName name="year_list" localSheetId="0">[1]TEHSHEET!$C$2:$C$6</definedName>
    <definedName name="year_list">[2]TEHSHEET!$C$2:$C$6</definedName>
    <definedName name="й" localSheetId="1">P1_SCOPE_16_PRT,P2_SCOPE_16_PRT</definedName>
    <definedName name="й" localSheetId="0">P1_SCOPE_16_PRT,P2_SCOPE_16_PRT</definedName>
    <definedName name="й">P1_SCOPE_16_PRT,P2_SCOPE_16_PRT</definedName>
    <definedName name="мрпоп" localSheetId="1">P1_SCOPE_16_PRT,P2_SCOPE_16_PRT</definedName>
    <definedName name="мрпоп" localSheetId="0">P1_SCOPE_16_PRT,P2_SCOPE_16_PRT</definedName>
    <definedName name="мрпоп">P1_SCOPE_16_PRT,P2_SCOPE_16_PRT</definedName>
    <definedName name="р" localSheetId="1">P5_SCOPE_PER_PRT,P6_SCOPE_PER_PRT,P7_SCOPE_PER_PRT,P8_SCOPE_PER_PRT</definedName>
    <definedName name="р" localSheetId="0">P5_SCOPE_PER_PRT,P6_SCOPE_PER_PRT,P7_SCOPE_PER_PRT,P8_SCOPE_PER_PRT</definedName>
    <definedName name="р">P5_SCOPE_PER_PRT,P6_SCOPE_PER_PRT,P7_SCOPE_PER_PRT,P8_SCOPE_PER_PRT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2" l="1"/>
  <c r="H36" i="2"/>
  <c r="H34" i="2"/>
  <c r="H32" i="2"/>
  <c r="H30" i="2"/>
  <c r="E39" i="2"/>
  <c r="E38" i="2"/>
  <c r="E37" i="2"/>
  <c r="E36" i="2"/>
  <c r="E35" i="2"/>
  <c r="E34" i="2"/>
  <c r="E33" i="2"/>
  <c r="E32" i="2"/>
  <c r="E31" i="2"/>
  <c r="E30" i="2"/>
  <c r="I23" i="2"/>
  <c r="I20" i="2"/>
  <c r="I17" i="2"/>
  <c r="H21" i="2"/>
  <c r="H18" i="2"/>
  <c r="H17" i="2"/>
  <c r="G20" i="2"/>
  <c r="G17" i="2"/>
  <c r="F20" i="2"/>
  <c r="F39" i="2" l="1"/>
  <c r="J39" i="2"/>
  <c r="I38" i="2"/>
  <c r="K38" i="2"/>
  <c r="G38" i="2"/>
  <c r="J37" i="2"/>
  <c r="K36" i="2"/>
  <c r="G36" i="2"/>
  <c r="J36" i="2"/>
  <c r="J35" i="2"/>
  <c r="G35" i="2"/>
  <c r="K34" i="2"/>
  <c r="J34" i="2"/>
  <c r="I34" i="2"/>
  <c r="G34" i="2"/>
  <c r="F34" i="2"/>
  <c r="J33" i="2"/>
  <c r="G33" i="2"/>
  <c r="F33" i="2"/>
  <c r="K32" i="2"/>
  <c r="J32" i="2"/>
  <c r="I32" i="2"/>
  <c r="G32" i="2"/>
  <c r="F32" i="2"/>
  <c r="G31" i="2"/>
  <c r="F31" i="2"/>
  <c r="J31" i="2"/>
  <c r="I30" i="2"/>
  <c r="K30" i="2"/>
  <c r="G30" i="2"/>
  <c r="D27" i="2"/>
  <c r="K26" i="2"/>
  <c r="J26" i="2"/>
  <c r="I26" i="2"/>
  <c r="H26" i="2"/>
  <c r="G26" i="2"/>
  <c r="F26" i="2"/>
  <c r="E26" i="2"/>
  <c r="D26" i="2"/>
  <c r="D25" i="2"/>
  <c r="D24" i="2" s="1"/>
  <c r="K24" i="2"/>
  <c r="J24" i="2"/>
  <c r="I24" i="2"/>
  <c r="H24" i="2"/>
  <c r="G24" i="2"/>
  <c r="F24" i="2"/>
  <c r="E24" i="2"/>
  <c r="J22" i="2"/>
  <c r="K22" i="2"/>
  <c r="I22" i="2"/>
  <c r="H22" i="2"/>
  <c r="G22" i="2"/>
  <c r="F22" i="2"/>
  <c r="E22" i="2"/>
  <c r="D21" i="2"/>
  <c r="J19" i="2"/>
  <c r="I19" i="2"/>
  <c r="K19" i="2"/>
  <c r="G19" i="2"/>
  <c r="F19" i="2"/>
  <c r="F15" i="2" s="1"/>
  <c r="E19" i="2"/>
  <c r="D18" i="2"/>
  <c r="I16" i="2"/>
  <c r="I15" i="2" s="1"/>
  <c r="G16" i="2"/>
  <c r="D17" i="2"/>
  <c r="K16" i="2"/>
  <c r="J16" i="2"/>
  <c r="F16" i="2"/>
  <c r="E16" i="2"/>
  <c r="E15" i="2" l="1"/>
  <c r="D16" i="2"/>
  <c r="K15" i="2"/>
  <c r="J15" i="2"/>
  <c r="G15" i="2"/>
  <c r="D20" i="2"/>
  <c r="D19" i="2" s="1"/>
  <c r="F30" i="2"/>
  <c r="J30" i="2"/>
  <c r="I36" i="2"/>
  <c r="F37" i="2"/>
  <c r="F38" i="2"/>
  <c r="J38" i="2"/>
  <c r="G39" i="2"/>
  <c r="H16" i="2"/>
  <c r="F35" i="2"/>
  <c r="F36" i="2"/>
  <c r="G37" i="2"/>
  <c r="H19" i="2"/>
  <c r="D23" i="2"/>
  <c r="D22" i="2" s="1"/>
  <c r="K34" i="1"/>
  <c r="I34" i="1"/>
  <c r="H38" i="1"/>
  <c r="K38" i="1" s="1"/>
  <c r="H36" i="1"/>
  <c r="I36" i="1" s="1"/>
  <c r="H34" i="1"/>
  <c r="H32" i="1"/>
  <c r="K32" i="1" s="1"/>
  <c r="H30" i="1"/>
  <c r="K30" i="1" s="1"/>
  <c r="J33" i="1"/>
  <c r="J37" i="1"/>
  <c r="G31" i="1"/>
  <c r="G35" i="1"/>
  <c r="G36" i="1"/>
  <c r="G39" i="1"/>
  <c r="F33" i="1"/>
  <c r="F37" i="1"/>
  <c r="E39" i="1"/>
  <c r="J39" i="1" s="1"/>
  <c r="E38" i="1"/>
  <c r="J38" i="1" s="1"/>
  <c r="E37" i="1"/>
  <c r="G37" i="1" s="1"/>
  <c r="E36" i="1"/>
  <c r="J36" i="1" s="1"/>
  <c r="E35" i="1"/>
  <c r="J35" i="1" s="1"/>
  <c r="E34" i="1"/>
  <c r="J34" i="1" s="1"/>
  <c r="E33" i="1"/>
  <c r="G33" i="1" s="1"/>
  <c r="E32" i="1"/>
  <c r="G32" i="1" s="1"/>
  <c r="E31" i="1"/>
  <c r="J31" i="1" s="1"/>
  <c r="E30" i="1"/>
  <c r="J30" i="1" s="1"/>
  <c r="G19" i="1"/>
  <c r="H19" i="1"/>
  <c r="I19" i="1"/>
  <c r="F16" i="1"/>
  <c r="H16" i="1"/>
  <c r="J16" i="1"/>
  <c r="K20" i="1"/>
  <c r="K19" i="1" s="1"/>
  <c r="K17" i="1"/>
  <c r="K16" i="1" s="1"/>
  <c r="J23" i="1"/>
  <c r="J20" i="1"/>
  <c r="J19" i="1" s="1"/>
  <c r="I20" i="1"/>
  <c r="I17" i="1"/>
  <c r="I16" i="1" s="1"/>
  <c r="H21" i="1"/>
  <c r="D21" i="1" s="1"/>
  <c r="H18" i="1"/>
  <c r="D18" i="1" s="1"/>
  <c r="G25" i="1"/>
  <c r="G23" i="1"/>
  <c r="G17" i="1"/>
  <c r="G16" i="1" s="1"/>
  <c r="F20" i="1"/>
  <c r="F19" i="1" s="1"/>
  <c r="F15" i="1" s="1"/>
  <c r="E23" i="1"/>
  <c r="E20" i="1"/>
  <c r="E19" i="1" s="1"/>
  <c r="E17" i="1"/>
  <c r="E16" i="1" s="1"/>
  <c r="D15" i="2" l="1"/>
  <c r="H15" i="2"/>
  <c r="F36" i="1"/>
  <c r="F32" i="1"/>
  <c r="G38" i="1"/>
  <c r="G34" i="1"/>
  <c r="G30" i="1"/>
  <c r="J32" i="1"/>
  <c r="I30" i="1"/>
  <c r="I32" i="1"/>
  <c r="K36" i="1"/>
  <c r="F39" i="1"/>
  <c r="F35" i="1"/>
  <c r="F31" i="1"/>
  <c r="I38" i="1"/>
  <c r="F38" i="1"/>
  <c r="F34" i="1"/>
  <c r="F30" i="1"/>
  <c r="H15" i="1"/>
  <c r="K15" i="1"/>
  <c r="I15" i="1"/>
  <c r="D17" i="1"/>
  <c r="D16" i="1" s="1"/>
  <c r="D20" i="1"/>
  <c r="D19" i="1" s="1"/>
  <c r="E26" i="1" l="1"/>
  <c r="K26" i="1"/>
  <c r="J26" i="1"/>
  <c r="I26" i="1"/>
  <c r="H26" i="1"/>
  <c r="G26" i="1"/>
  <c r="F26" i="1"/>
  <c r="K24" i="1"/>
  <c r="J24" i="1"/>
  <c r="I24" i="1"/>
  <c r="H24" i="1"/>
  <c r="G24" i="1"/>
  <c r="F24" i="1"/>
  <c r="I22" i="1"/>
  <c r="G22" i="1"/>
  <c r="K22" i="1"/>
  <c r="J22" i="1"/>
  <c r="J15" i="1" s="1"/>
  <c r="H22" i="1"/>
  <c r="F22" i="1"/>
  <c r="G15" i="1" l="1"/>
  <c r="D25" i="1"/>
  <c r="D24" i="1" s="1"/>
  <c r="D27" i="1"/>
  <c r="D26" i="1" s="1"/>
  <c r="D23" i="1"/>
  <c r="D22" i="1" s="1"/>
  <c r="E22" i="1"/>
  <c r="E15" i="1" s="1"/>
  <c r="E24" i="1"/>
  <c r="D15" i="1" l="1"/>
</calcChain>
</file>

<file path=xl/sharedStrings.xml><?xml version="1.0" encoding="utf-8"?>
<sst xmlns="http://schemas.openxmlformats.org/spreadsheetml/2006/main" count="475" uniqueCount="100">
  <si>
    <t>Приложение № 1 к приказу ФАС России от 11.07.2023 № 449/23</t>
  </si>
  <si>
    <t>Форма 13 Информация об инвестиционных программах регулируемой организации и отчетах об их исполнении, об инвестиционных программах единой теплоснабжающей организации в ценовых зонах теплоснабжения, разрабатываемых и утверждаемых в отношении видов деятельности, при осуществлении которых расчеты за товары (услуги) в сфере теплоснабжения осуществляются по регулируемым ценам (тарифам) в сфере теплоснабжения (за исключением деятельности по подключению (технологическому присоединению) к системе теплоснабжения), об инвестиционных программах теплоснабжающей организации в ценовых зонах теплоснабжения и теплосетевой организации в ценовых зонах теплоснабжения, разрабатываемых и утверждаемых в отношении видов деятельности, при осуществлении которых расчеты за товары (услуги) в сфере теплоснабжения осуществляются по регулируемым ценам (тарифам) в сфере теплоснабжения (за исключением деятельности по подключению (технологическому присоединению) к системе теплоснабжения)</t>
  </si>
  <si>
    <t>ПАО "Форвард Энерго" г. Тюмень (Тюменская ТЭЦ-1, Тюменская ТЭЦ-2)</t>
  </si>
  <si>
    <t>в доле на тепловую энергию (без НДС)</t>
  </si>
  <si>
    <t>№ п/п</t>
  </si>
  <si>
    <t>Наименование параметра</t>
  </si>
  <si>
    <t>Единица измерения</t>
  </si>
  <si>
    <t>Инвестиционная программа в целом</t>
  </si>
  <si>
    <t>Мероприятие</t>
  </si>
  <si>
    <t>Описание параметров формы</t>
  </si>
  <si>
    <t>1</t>
  </si>
  <si>
    <t>2</t>
  </si>
  <si>
    <t>3</t>
  </si>
  <si>
    <t>4</t>
  </si>
  <si>
    <t>4.1</t>
  </si>
  <si>
    <t>4.2</t>
  </si>
  <si>
    <t>4.3</t>
  </si>
  <si>
    <t>4.4</t>
  </si>
  <si>
    <t>4.5</t>
  </si>
  <si>
    <t>4.6</t>
  </si>
  <si>
    <t>4.7</t>
  </si>
  <si>
    <t>Наименование инвестиционной программы/мероприятия и (или) группы мероприятий</t>
  </si>
  <si>
    <t>x</t>
  </si>
  <si>
    <t>В случае выполнения нескольких мероприятий (и (или) групп мероприятий) информация по каждой из них указывается в отдельной колонке.</t>
  </si>
  <si>
    <t>Дата утверждения инвестиционной программы</t>
  </si>
  <si>
    <t>Дата утверждения инвестиционной программы указывается в виде "ДД.ММ.ГГГГ".</t>
  </si>
  <si>
    <t>2.1</t>
  </si>
  <si>
    <t>Дата внесения изменений в инвестиционную программу</t>
  </si>
  <si>
    <t>Дата изменения инвестиционной программы указывается (в случае наличия изменения) в виде "ГГГГ".</t>
  </si>
  <si>
    <t>Цель инвестиционной программы</t>
  </si>
  <si>
    <t>прочее</t>
  </si>
  <si>
    <t>Цель инвестиционной программы определяется из определенного законодательством перечня.</t>
  </si>
  <si>
    <t>Наименование исполнительного органа субъекта Российской Федерации, утвердившего инвестиционную программу (органа местного самоуправления в случае наделения его законом субъекта Российской Федерации соответствующими полномочиями)</t>
  </si>
  <si>
    <t>Департамент тарифной и ценовой политики Тюменской области</t>
  </si>
  <si>
    <t>Указывается уполномоченный в соответствии с законодательством Российской Федерации орган власти, утвердивший инвестиционную программу.</t>
  </si>
  <si>
    <t>5</t>
  </si>
  <si>
    <t>Наименование органа местного самоуправления, согласовавшего инвестиционную программу</t>
  </si>
  <si>
    <t>Администрация города Тюмени</t>
  </si>
  <si>
    <t>Возможно указание нескольких органов местного самоуправления, согласовавших инвестиционную программу.</t>
  </si>
  <si>
    <t>6</t>
  </si>
  <si>
    <t>Дата начала периода реализации инвестиционной программы/мероприятия и (или) группы мероприятий</t>
  </si>
  <si>
    <t>Дата начала реализации инвестиционной программы/мероприятия указывается в виде "ГГГГ".</t>
  </si>
  <si>
    <t>7</t>
  </si>
  <si>
    <t>Дата окончания периода реализации инвестиционной программы/мероприятия и (или) группы мероприятий</t>
  </si>
  <si>
    <t>Дата окончания реализации инвестиционной программы/мероприятия указывается в виде "ГГГГ".</t>
  </si>
  <si>
    <t>8</t>
  </si>
  <si>
    <t>Плановая стоимость мероприятий, предусмотренных отдельными инвестиционными проектами, источники финансирования, предусмотренные инвестиционной программой в целях реализации указанных мероприятий и (или) групп мероприятий, в том числе с указанием плановых сроков реализации мероприятия и (или) группы мероприятий с распределением по годам:</t>
  </si>
  <si>
    <t>тыс. руб.</t>
  </si>
  <si>
    <t>Указывается суммарная потребность в финансовых средствах, необходимых для реализации инвестиционной программы, по всем источникам финансирования.</t>
  </si>
  <si>
    <t>8.1</t>
  </si>
  <si>
    <t>Год реализации инвестиционной программы/мероприятия и (или) группы мероприятий должен содержаться в сроке реализации инвестиционной программы, определенном в пунктах 6 и 7 данной формы.
В случае реализации инвестиционной программы/мероприятия и (или) группы мероприятий в течение нескольких лет информация по каждому году указывается в отдельных строках.
Указывается вид источника финансирования.
В случае наличия нескольких источников финансирования информация по каждому из них указывается в отдельных строках</t>
  </si>
  <si>
    <t xml:space="preserve"> </t>
  </si>
  <si>
    <t>8.1.1</t>
  </si>
  <si>
    <t>Амортизация</t>
  </si>
  <si>
    <t>8.2</t>
  </si>
  <si>
    <t>8.2.1</t>
  </si>
  <si>
    <t>8.3</t>
  </si>
  <si>
    <t>8.3.1</t>
  </si>
  <si>
    <t>8.4</t>
  </si>
  <si>
    <t>8.4.1</t>
  </si>
  <si>
    <t>8.5</t>
  </si>
  <si>
    <t>8.5.1</t>
  </si>
  <si>
    <t>9</t>
  </si>
  <si>
    <t>Плановые значения показателей надежности и энергетической эффективности объектов теплоснабжения, содержащихся в инвестиционной программе, с распределением по мероприятиям и (или) группам мероприятий</t>
  </si>
  <si>
    <t>10</t>
  </si>
  <si>
    <t>Фактическое использование за отчетный год предусмотренных инвестиционной программой финансовых средств, в том числе с указанием источников финансирования, срока реализации мероприятий и (или) групп мероприятий (фактического срока ввода объекта в эксплуатацию) с распределением по годам:</t>
  </si>
  <si>
    <t>10.1</t>
  </si>
  <si>
    <t>10.2</t>
  </si>
  <si>
    <t>11</t>
  </si>
  <si>
    <t>Фактические значения показателей надежности и энергетической эффективности объектов теплоснабжения, содержащихся в инвестиционной программе, с распределением по мероприятиям и (или) группам мероприятий</t>
  </si>
  <si>
    <t>12</t>
  </si>
  <si>
    <t>Наличие в инвестиционной программе мероприятий, выполняемых в рамках концессионного соглашения</t>
  </si>
  <si>
    <t>Указываются реквизиты концессионного соглашения.</t>
  </si>
  <si>
    <t>26.07.2023</t>
  </si>
  <si>
    <t>Инвестиционная программа публичного акционерного общества "Фортум" в сфере теплоснабжения города Тюмени на 2024-2028 годы</t>
  </si>
  <si>
    <t>год реализации инвестиционной программы/мероприятия и (или) группы мероприятий</t>
  </si>
  <si>
    <t>источник финансирования инвестиционной программы/мероприятия и (или) группы мероприятий</t>
  </si>
  <si>
    <t>Год реализации инвестиционной программы/мероприятия и (или) группы мероприятий должен содержаться в сроке реализации инвестиционной программы, определенном в пунктах 6 и 7 данной формы.
В случае реализации инвестиционной программы/мероприятия и (или) группы мероприятий в течение нескольких лет информация по каждому году указывается в отдельных строках.</t>
  </si>
  <si>
    <t>Указывается вид источника финансирования.
В случае наличия нескольких источников финансирования информация по каждому из них указывается в отдельных строках.</t>
  </si>
  <si>
    <t>9.1.3</t>
  </si>
  <si>
    <t>кг.у.т./Гкал</t>
  </si>
  <si>
    <t>9.1.4</t>
  </si>
  <si>
    <t>9.1.5</t>
  </si>
  <si>
    <t>9.1</t>
  </si>
  <si>
    <t>Удельный расход топлива на производство единицы тепловой энергии, отпускаемой с коллекторов источников тепловой энергии (для организаций, эксплуатирующих объекты теплоснабжения на основании концессионного соглашения дополнительно указываются по каждому объекту теплоснабжения)</t>
  </si>
  <si>
    <t>9.1.1</t>
  </si>
  <si>
    <t>9.1.2</t>
  </si>
  <si>
    <t>Оснащение выпуска сточных вод 
автоматизированной системой измерений ТТЭЦ-1</t>
  </si>
  <si>
    <t>Оснащение выпуска сточных вод 
автоматизированной системой измерений ТТЭЦ-2</t>
  </si>
  <si>
    <t>Техническое перевооружение паромазутопроводов от главного корпуса до мазутонасосной Тюменская ТЭЦ-1</t>
  </si>
  <si>
    <t>Техническое перевооружение водогрейного котла ст.№4 
Тюменская ТЭЦ-1</t>
  </si>
  <si>
    <t>Техническое перевооружение паропроводов высокого давления с заменой элементов Тюменская ТЭЦ-1</t>
  </si>
  <si>
    <t>Организация узла смешения 
Тюменская ТЭЦ-2</t>
  </si>
  <si>
    <t>Техническое перевооружение ОПО "Площадка хранения мазутного топлива" Тюменская ТЭЦ-2</t>
  </si>
  <si>
    <t>01.01.2024</t>
  </si>
  <si>
    <t>31.12.2028</t>
  </si>
  <si>
    <t>8.1.2</t>
  </si>
  <si>
    <t>8.2.2</t>
  </si>
  <si>
    <t>Прибыль, направленная на инвестиции</t>
  </si>
  <si>
    <t>Реконструкция внутристанционных тепловых сетей (Организация узла смешения) 
Тюменская ТЭЦ-2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</si>
</sst>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9"/>
      <name val="Tahoma"/>
      <family val="2"/>
      <charset val="204"/>
    </font>
    <font>
      <sz val="12"/>
      <color rgb="FF969696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6" fillId="0" borderId="2" applyBorder="0">
      <alignment horizontal="center" vertical="center" wrapText="1"/>
    </xf>
    <xf numFmtId="0" fontId="4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2" fillId="0" borderId="0" xfId="2" applyFont="1" applyFill="1" applyBorder="1" applyAlignment="1" applyProtection="1">
      <alignment vertical="center" wrapText="1"/>
    </xf>
    <xf numFmtId="0" fontId="2" fillId="0" borderId="0" xfId="0" applyFont="1" applyBorder="1" applyAlignment="1">
      <alignment horizontal="right"/>
    </xf>
    <xf numFmtId="0" fontId="2" fillId="0" borderId="0" xfId="2" applyFont="1" applyFill="1" applyAlignment="1" applyProtection="1">
      <alignment vertical="center" wrapText="1"/>
    </xf>
    <xf numFmtId="0" fontId="2" fillId="0" borderId="0" xfId="0" applyFont="1"/>
    <xf numFmtId="0" fontId="2" fillId="0" borderId="1" xfId="2" applyFont="1" applyFill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center" wrapText="1"/>
    </xf>
    <xf numFmtId="0" fontId="2" fillId="0" borderId="0" xfId="4" applyFont="1" applyFill="1" applyProtection="1"/>
    <xf numFmtId="49" fontId="7" fillId="0" borderId="1" xfId="3" applyNumberFormat="1" applyFont="1" applyFill="1" applyBorder="1" applyAlignment="1" applyProtection="1">
      <alignment horizontal="center" vertical="center" wrapText="1"/>
    </xf>
    <xf numFmtId="49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vertical="center" wrapText="1"/>
    </xf>
    <xf numFmtId="49" fontId="2" fillId="0" borderId="1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4" applyFont="1"/>
    <xf numFmtId="49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" applyNumberFormat="1" applyFont="1" applyFill="1" applyBorder="1" applyAlignment="1" applyProtection="1">
      <alignment horizontal="left" vertical="center" wrapText="1"/>
    </xf>
    <xf numFmtId="14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3" fontId="8" fillId="0" borderId="1" xfId="2" applyNumberFormat="1" applyFont="1" applyFill="1" applyBorder="1" applyAlignment="1" applyProtection="1">
      <alignment horizontal="right" vertical="center" wrapText="1"/>
    </xf>
    <xf numFmtId="1" fontId="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2" applyNumberFormat="1" applyFont="1" applyFill="1" applyBorder="1" applyAlignment="1" applyProtection="1">
      <alignment vertical="center" wrapText="1"/>
      <protection locked="0"/>
    </xf>
    <xf numFmtId="3" fontId="8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2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4" applyFont="1" applyFill="1" applyBorder="1"/>
    <xf numFmtId="49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2" applyFont="1" applyFill="1" applyBorder="1" applyAlignment="1" applyProtection="1">
      <alignment horizontal="left" vertical="center" wrapText="1"/>
    </xf>
    <xf numFmtId="164" fontId="2" fillId="0" borderId="1" xfId="2" applyNumberFormat="1" applyFont="1" applyFill="1" applyBorder="1" applyAlignment="1" applyProtection="1">
      <alignment horizontal="center" vertical="center" wrapText="1"/>
    </xf>
    <xf numFmtId="164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164" fontId="2" fillId="0" borderId="1" xfId="2" applyNumberFormat="1" applyFont="1" applyFill="1" applyBorder="1" applyAlignment="1" applyProtection="1">
      <alignment horizontal="center" vertical="center" wrapText="1"/>
    </xf>
    <xf numFmtId="49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1" applyFont="1" applyFill="1" applyBorder="1" applyAlignment="1" applyProtection="1">
      <alignment horizontal="left" vertical="center" wrapText="1" indent="1"/>
    </xf>
    <xf numFmtId="0" fontId="5" fillId="0" borderId="0" xfId="2" applyFont="1" applyFill="1" applyBorder="1" applyAlignment="1" applyProtection="1">
      <alignment horizontal="center" vertical="center" wrapText="1"/>
    </xf>
    <xf numFmtId="14" fontId="2" fillId="0" borderId="1" xfId="2" applyNumberFormat="1" applyFont="1" applyFill="1" applyBorder="1" applyAlignment="1" applyProtection="1">
      <alignment horizontal="center" vertical="center" wrapText="1"/>
    </xf>
  </cellXfs>
  <cellStyles count="7">
    <cellStyle name="ЗаголовокСтолбца" xfId="3"/>
    <cellStyle name="Обычный" xfId="0" builtinId="0"/>
    <cellStyle name="Обычный 12" xfId="4"/>
    <cellStyle name="Обычный 6" xfId="6"/>
    <cellStyle name="Обычный_ЖКУ_проект3" xfId="5"/>
    <cellStyle name="Обычный_Мониторинг инвестиций" xfId="2"/>
    <cellStyle name="Обычный_Шаблон по источникам для Модуля Реестр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6;&#1072;&#1089;&#1082;&#1088;&#1099;&#1090;&#1080;&#1077;%20&#1080;&#1085;&#1092;&#1086;&#1088;&#1084;&#1072;&#1094;&#1080;&#1080;/&#1057;&#1074;&#1077;&#1076;&#1077;&#1085;&#1080;&#1103;%20&#1086;&#1073;%20&#1086;&#1088;&#1075;&#1072;&#1085;&#1080;&#1079;&#1072;&#1094;&#1080;&#1080;/&#1050;&#1086;&#1087;&#1080;&#1103;%20&#1063;&#1077;&#1083;&#1103;&#1073;&#1080;&#1085;&#1089;&#1082;&#1072;&#1103;%20&#1086;&#1073;&#1083;&#1072;&#1089;&#1090;&#1100;_JKH.OPEN.INFO.ORG.WARM.57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CEKV0018\Groups\OTO\&#1064;&#1072;&#1073;&#1083;&#1086;&#1085;&#1099;%20&#1076;&#1083;&#1103;%20%20&#1060;&#1057;&#1058;_&#1056;&#1069;&#1050;&#1086;&#1074;\&#1056;&#1072;&#1089;&#1082;&#1088;&#1099;&#1090;&#1080;&#1077;%20&#1080;&#1085;&#1092;&#1086;&#1088;&#1084;&#1072;&#1094;&#1080;&#1080;\&#1057;&#1074;&#1077;&#1076;&#1077;&#1085;&#1080;&#1103;%20&#1086;&#1073;%20&#1086;&#1088;&#1075;&#1072;&#1085;&#1080;&#1079;&#1072;&#1094;&#1080;&#1080;\&#1050;&#1086;&#1087;&#1080;&#1103;%20&#1063;&#1077;&#1083;&#1103;&#1073;&#1080;&#1085;&#1089;&#1082;&#1072;&#1103;%20&#1086;&#1073;&#1083;&#1072;&#1089;&#1090;&#1100;_JKH.OPEN.INFO.ORG.WARM.57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6;&#1072;&#1089;&#1082;&#1088;&#1099;&#1090;&#1080;&#1077;%20&#1080;&#1085;&#1092;&#1086;&#1088;&#1084;&#1072;&#1094;&#1080;&#1080;/&#1045;&#1048;&#1040;&#1057;/JKH.OPEN.INFO.BALANCE_&#1060;&#1072;&#1082;&#1090;/2018/&#1058;&#1057;/&#1055;&#1040;&#1054;%20&#1060;&#1086;&#1088;&#1090;&#1091;&#1084;%20&#1063;&#1077;&#1083;&#1103;&#1073;.&#1086;&#1073;&#1083;._2018%20&#1075;&#1086;&#1076;_FAS.JKH.OPEN.INFO.BALANCE.WARM(v1.0.3)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6;&#1072;&#1089;&#1082;&#1088;&#1099;&#1090;&#1080;&#1077;%20&#1080;&#1085;&#1092;&#1086;&#1088;&#1084;&#1072;&#1094;&#1080;&#1080;/&#1045;&#1048;&#1040;&#1057;/JKH.OPEN.INFO.BALANCE_&#1060;&#1072;&#1082;&#1090;/2018/&#1058;&#1057;/&#1055;&#1040;&#1054;%20&#1060;&#1086;&#1088;&#1090;&#1091;&#1084;%20&#1075;.%20&#1058;&#1102;&#1084;&#1077;&#1085;&#1100;__2018%20&#1075;&#1086;&#1076;_FAS.JKH.OPEN.INFO.BALANCE.WARM(v1.0.3)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48;&#1085;&#1074;&#1077;&#1089;&#1090;.%20&#1087;&#1088;&#1086;&#1075;&#1088;&#1072;&#1084;&#1084;&#1099;/&#1058;&#1102;&#1084;&#1077;&#1085;&#1100;/&#1048;&#1055;_&#1058;&#1057;_2024-202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48;&#1085;&#1074;&#1077;&#1089;&#1090;.%20&#1087;&#1088;&#1086;&#1075;&#1088;&#1072;&#1084;&#1084;&#1099;/&#1058;&#1102;&#1084;&#1077;&#1085;&#1100;/&#1048;&#1055;_&#1058;&#1057;_2024-2028%20(&#1089;%20&#1091;&#1095;&#1077;&#1090;&#1086;&#1084;%20&#1080;&#1079;&#1084;&#1077;&#1085;&#1077;&#1085;&#1080;&#1081;%20&#1086;&#1090;%2011.10.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frmRegion"/>
      <sheetName val="modList00"/>
      <sheetName val="modProv"/>
      <sheetName val="modList02"/>
      <sheetName val="Инструкция"/>
      <sheetName val="Лог обновления"/>
      <sheetName val="Титульный"/>
      <sheetName val="Список МО"/>
      <sheetName val="MR_LIST"/>
      <sheetName val="Общая информация"/>
      <sheetName val="Общая информация (показатели)"/>
      <sheetName val="Форма РИ"/>
      <sheetName val="Форма 1.1"/>
      <sheetName val="Уведомление"/>
      <sheetName val="Сведения об изменении"/>
      <sheetName val="Комментарии"/>
      <sheetName val="Проверка"/>
      <sheetName val="REESTR_VT"/>
      <sheetName val="REESTR_VED"/>
      <sheetName val="modfrmReestrObj"/>
      <sheetName val="AllSheetsInThisWorkbook"/>
      <sheetName val="TEHSHEET"/>
      <sheetName val="et_union_ho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1"/>
      <sheetName val="modList03"/>
      <sheetName val="modList04"/>
      <sheetName val="modList05"/>
      <sheetName val="modfrmRezimChoose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Версия 1.1</v>
          </cell>
        </row>
      </sheetData>
      <sheetData sheetId="5" refreshError="1"/>
      <sheetData sheetId="6" refreshError="1">
        <row r="34">
          <cell r="F34" t="str">
            <v>ОАО "Фортум"</v>
          </cell>
        </row>
        <row r="39">
          <cell r="F39" t="str">
            <v>1058602102437</v>
          </cell>
        </row>
        <row r="46">
          <cell r="F46" t="str">
            <v>454090, Челябинская область, г.Челябинск, пр-т Ленина, д. 28Д, эт/пом/ 7/5</v>
          </cell>
        </row>
        <row r="49">
          <cell r="F49" t="str">
            <v>Чуваев Александр Анатольевич</v>
          </cell>
        </row>
      </sheetData>
      <sheetData sheetId="7" refreshError="1"/>
      <sheetData sheetId="8" refreshError="1">
        <row r="1">
          <cell r="A1" t="str">
            <v>Город Челябинск</v>
          </cell>
        </row>
        <row r="2">
          <cell r="A2" t="str">
            <v>Город Озерск (ЗАТО)</v>
          </cell>
        </row>
      </sheetData>
      <sheetData sheetId="9" refreshError="1">
        <row r="12">
          <cell r="F12" t="str">
            <v>Публичное акционерное общество "Фортум"</v>
          </cell>
        </row>
        <row r="13">
          <cell r="F13" t="str">
            <v>Чуваев Александр Анатольевич</v>
          </cell>
        </row>
        <row r="14">
          <cell r="F14" t="str">
            <v>1058602102437</v>
          </cell>
        </row>
        <row r="15">
          <cell r="F15" t="str">
            <v>01.07.2005</v>
          </cell>
        </row>
        <row r="16">
          <cell r="F16" t="str">
            <v>Инспекция Федеральной налоговой службы по г. Сургуту Ханты-Мансийского автономного округа-Югры</v>
          </cell>
        </row>
        <row r="17">
          <cell r="F17" t="str">
            <v>454090, Челябинская область, г.Челябинск, пр-т Ленина, д. 28Д, эт/пом/ 7/5</v>
          </cell>
        </row>
        <row r="18">
          <cell r="F18" t="str">
            <v>123112, Российская Федерация, Москва, Пресненская набережная, 10, башня «Б»</v>
          </cell>
        </row>
        <row r="19">
          <cell r="F19" t="str">
            <v>(495)788-45-88, 788-46-88</v>
          </cell>
        </row>
        <row r="20">
          <cell r="F20" t="str">
            <v>http://www.fortum.com/countries/ru/pages/default.aspx</v>
          </cell>
        </row>
        <row r="21">
          <cell r="F21" t="str">
            <v>fortum@fortum.ru</v>
          </cell>
        </row>
        <row r="23">
          <cell r="F23" t="str">
            <v>c 00:00 до 23:59</v>
          </cell>
        </row>
        <row r="24">
          <cell r="F24" t="str">
            <v>c 08:00 до 17:00</v>
          </cell>
        </row>
        <row r="25">
          <cell r="F25" t="str">
            <v>c 08:00 до 17:00</v>
          </cell>
        </row>
        <row r="26">
          <cell r="F26" t="str">
            <v>c 00:00 до 23:59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2">
          <cell r="C2">
            <v>2013</v>
          </cell>
          <cell r="D2" t="str">
            <v>да</v>
          </cell>
          <cell r="F2" t="str">
            <v>I квартал</v>
          </cell>
          <cell r="H2" t="str">
            <v>общий</v>
          </cell>
          <cell r="J2" t="str">
            <v>тыс.куб.м/сутки</v>
          </cell>
          <cell r="Q2" t="str">
            <v>Корректировка ранее раскрытой информации</v>
          </cell>
          <cell r="S2" t="str">
            <v>тариф на тепловую энергию (мощность),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более, в соответствии с установленными предельными (минимальными и (или) максимальными) уровнями указанных тарифов</v>
          </cell>
          <cell r="X2" t="str">
            <v>кВтч</v>
          </cell>
        </row>
        <row r="3">
          <cell r="C3">
            <v>2014</v>
          </cell>
          <cell r="D3" t="str">
            <v>нет</v>
          </cell>
          <cell r="F3" t="str">
            <v>II квартал</v>
          </cell>
          <cell r="H3" t="str">
            <v>общий с учетом освобождения от уплаты НДС</v>
          </cell>
          <cell r="J3" t="str">
            <v>Гкал/час</v>
          </cell>
          <cell r="Q3" t="str">
            <v>Изменения в раскрытой ранее информации</v>
          </cell>
          <cell r="S3" t="str">
            <v>тариф на тепловую энергию (мощность), поставляемую другим теплоснабжающим организациям теплоснабжающими организациями</v>
          </cell>
          <cell r="X3" t="str">
            <v>МВт</v>
          </cell>
        </row>
        <row r="4">
          <cell r="C4">
            <v>2015</v>
          </cell>
          <cell r="F4" t="str">
            <v>III квартал</v>
          </cell>
          <cell r="H4" t="str">
            <v>специальный (упрощенная система налогообложения, система налогообложения для сельскохозяйственных товаропроизводителей)</v>
          </cell>
          <cell r="J4" t="str">
            <v>куб.м/час</v>
          </cell>
          <cell r="Q4" t="str">
            <v>Первичное раскрытие информации</v>
          </cell>
          <cell r="S4" t="str">
            <v>тариф  на тепловую энергию (мощность), поставляемую потребителям теплоснабжающими организациями в соответствии с установленными предельными (минимальными и (или) максимальными) уровнями указанных тарифов</v>
          </cell>
        </row>
        <row r="5">
          <cell r="C5">
            <v>2016</v>
          </cell>
          <cell r="F5" t="str">
            <v>IV квартал</v>
          </cell>
          <cell r="N5" t="str">
            <v>горячего водоснабжения</v>
          </cell>
          <cell r="S5" t="str">
            <v>тариф на тепловую энергию (мощность), отпускаемую от источника (источников) тепловой энергии</v>
          </cell>
        </row>
        <row r="6">
          <cell r="C6">
            <v>2017</v>
          </cell>
          <cell r="S6" t="str">
            <v>тариф на тепловую энергию (мощность), поставляемую теплоснабжающим (теплосетевым) организациям с целью компенсации потерь тепловой энергии</v>
          </cell>
        </row>
        <row r="7">
          <cell r="S7" t="str">
            <v>тариф на теплоноситель, поставляемый теплоснабжающими организациями потребителям, другим теплоснабжающим организациям</v>
          </cell>
        </row>
        <row r="8">
          <cell r="S8" t="str">
            <v>тариф на услуги по передаче тепловой энергии, теплоносителя</v>
          </cell>
        </row>
        <row r="9">
          <cell r="S9" t="str">
            <v>тариф на горячую воду в открытых системах теплоснабжения (горячего водоснабжения)</v>
          </cell>
        </row>
        <row r="10">
          <cell r="S10" t="str">
            <v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v>
          </cell>
        </row>
        <row r="11">
          <cell r="R11" t="str">
            <v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v>
          </cell>
          <cell r="S11" t="str">
            <v>плата за подключение к системе теплоснабжения</v>
          </cell>
        </row>
        <row r="12">
          <cell r="R12" t="str">
            <v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v>
          </cell>
        </row>
        <row r="13">
          <cell r="R13" t="str">
            <v>производство тепловой энергии (мощности) не в режиме комбинированной выработки электрической и тепловой энергии источниками тепловой энергии</v>
          </cell>
        </row>
        <row r="14">
          <cell r="R14" t="str">
            <v>производство теплоносителя</v>
          </cell>
        </row>
        <row r="15">
          <cell r="R15" t="str">
            <v>передача тепловой энергии и теплоносителя</v>
          </cell>
        </row>
        <row r="16">
          <cell r="R16" t="str">
            <v>сбыт тепловой энергии и теплоносителя</v>
          </cell>
        </row>
        <row r="17">
          <cell r="R17" t="str">
            <v>подключение к системе теплоснабжения</v>
          </cell>
        </row>
        <row r="18">
          <cell r="R18" t="str">
            <v>поддержание резервной тепловой мощности при отсутствии потребления тепловой энергии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frmRegion"/>
      <sheetName val="modList00"/>
      <sheetName val="modProv"/>
      <sheetName val="modList02"/>
      <sheetName val="Инструкция"/>
      <sheetName val="Лог обновления"/>
      <sheetName val="Титульный"/>
      <sheetName val="Список МО"/>
      <sheetName val="MR_LIST"/>
      <sheetName val="Общая информация"/>
      <sheetName val="Общая информация (показатели)"/>
      <sheetName val="Форма РИ"/>
      <sheetName val="Форма 1.1"/>
      <sheetName val="Уведомление"/>
      <sheetName val="Сведения об изменении"/>
      <sheetName val="Комментарии"/>
      <sheetName val="Проверка"/>
      <sheetName val="REESTR_VT"/>
      <sheetName val="REESTR_VED"/>
      <sheetName val="modfrmReestrObj"/>
      <sheetName val="AllSheetsInThisWorkbook"/>
      <sheetName val="TEHSHEET"/>
      <sheetName val="et_union_ho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1"/>
      <sheetName val="modList03"/>
      <sheetName val="modList04"/>
      <sheetName val="modList05"/>
      <sheetName val="modfrmRezimChoose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Версия 1.1</v>
          </cell>
        </row>
      </sheetData>
      <sheetData sheetId="5" refreshError="1"/>
      <sheetData sheetId="6" refreshError="1">
        <row r="34">
          <cell r="F34" t="str">
            <v>ОАО "Фортум"</v>
          </cell>
        </row>
        <row r="39">
          <cell r="F39" t="str">
            <v>1058602102437</v>
          </cell>
        </row>
        <row r="46">
          <cell r="F46" t="str">
            <v>454090, Челябинская область, г.Челябинск, пр-т Ленина, д. 28Д, эт/пом/ 7/5</v>
          </cell>
        </row>
        <row r="49">
          <cell r="F49" t="str">
            <v>Чуваев Александр Анатольевич</v>
          </cell>
        </row>
      </sheetData>
      <sheetData sheetId="7" refreshError="1"/>
      <sheetData sheetId="8" refreshError="1">
        <row r="1">
          <cell r="A1" t="str">
            <v>Город Челябинск</v>
          </cell>
        </row>
        <row r="2">
          <cell r="A2" t="str">
            <v>Город Озерск (ЗАТО)</v>
          </cell>
        </row>
      </sheetData>
      <sheetData sheetId="9" refreshError="1">
        <row r="12">
          <cell r="F12" t="str">
            <v>Публичное акционерное общество "Фортум"</v>
          </cell>
        </row>
        <row r="13">
          <cell r="F13" t="str">
            <v>Чуваев Александр Анатольевич</v>
          </cell>
        </row>
        <row r="14">
          <cell r="F14" t="str">
            <v>1058602102437</v>
          </cell>
        </row>
        <row r="15">
          <cell r="F15" t="str">
            <v>01.07.2005</v>
          </cell>
        </row>
        <row r="16">
          <cell r="F16" t="str">
            <v>Инспекция Федеральной налоговой службы по г. Сургуту Ханты-Мансийского автономного округа-Югры</v>
          </cell>
        </row>
        <row r="17">
          <cell r="F17" t="str">
            <v>454090, Челябинская область, г.Челябинск, пр-т Ленина, д. 28Д, эт/пом/ 7/5</v>
          </cell>
        </row>
        <row r="18">
          <cell r="F18" t="str">
            <v>123112, Российская Федерация, Москва, Пресненская набережная, 10, башня «Б»</v>
          </cell>
        </row>
        <row r="19">
          <cell r="F19" t="str">
            <v>(495)788-45-88, 788-46-88</v>
          </cell>
        </row>
        <row r="20">
          <cell r="F20" t="str">
            <v>http://www.fortum.com/countries/ru/pages/default.aspx</v>
          </cell>
        </row>
        <row r="21">
          <cell r="F21" t="str">
            <v>fortum@fortum.ru</v>
          </cell>
        </row>
        <row r="23">
          <cell r="F23" t="str">
            <v>c 00:00 до 23:59</v>
          </cell>
        </row>
        <row r="24">
          <cell r="F24" t="str">
            <v>c 08:00 до 17:00</v>
          </cell>
        </row>
        <row r="25">
          <cell r="F25" t="str">
            <v>c 08:00 до 17:00</v>
          </cell>
        </row>
        <row r="26">
          <cell r="F26" t="str">
            <v>c 00:00 до 23:59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2">
          <cell r="C2">
            <v>2013</v>
          </cell>
          <cell r="D2" t="str">
            <v>да</v>
          </cell>
          <cell r="F2" t="str">
            <v>I квартал</v>
          </cell>
          <cell r="H2" t="str">
            <v>общий</v>
          </cell>
          <cell r="J2" t="str">
            <v>тыс.куб.м/сутки</v>
          </cell>
          <cell r="Q2" t="str">
            <v>Корректировка ранее раскрытой информации</v>
          </cell>
          <cell r="S2" t="str">
            <v>тариф на тепловую энергию (мощность),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более, в соответствии с установленными предельными (минимальными и (или) максимальными) уровнями указанных тарифов</v>
          </cell>
          <cell r="X2" t="str">
            <v>кВтч</v>
          </cell>
        </row>
        <row r="3">
          <cell r="C3">
            <v>2014</v>
          </cell>
          <cell r="D3" t="str">
            <v>нет</v>
          </cell>
          <cell r="F3" t="str">
            <v>II квартал</v>
          </cell>
          <cell r="H3" t="str">
            <v>общий с учетом освобождения от уплаты НДС</v>
          </cell>
          <cell r="J3" t="str">
            <v>Гкал/час</v>
          </cell>
          <cell r="Q3" t="str">
            <v>Изменения в раскрытой ранее информации</v>
          </cell>
          <cell r="S3" t="str">
            <v>тариф на тепловую энергию (мощность), поставляемую другим теплоснабжающим организациям теплоснабжающими организациями</v>
          </cell>
          <cell r="X3" t="str">
            <v>МВт</v>
          </cell>
        </row>
        <row r="4">
          <cell r="C4">
            <v>2015</v>
          </cell>
          <cell r="F4" t="str">
            <v>III квартал</v>
          </cell>
          <cell r="H4" t="str">
            <v>специальный (упрощенная система налогообложения, система налогообложения для сельскохозяйственных товаропроизводителей)</v>
          </cell>
          <cell r="J4" t="str">
            <v>куб.м/час</v>
          </cell>
          <cell r="Q4" t="str">
            <v>Первичное раскрытие информации</v>
          </cell>
          <cell r="S4" t="str">
            <v>тариф  на тепловую энергию (мощность), поставляемую потребителям теплоснабжающими организациями в соответствии с установленными предельными (минимальными и (или) максимальными) уровнями указанных тарифов</v>
          </cell>
        </row>
        <row r="5">
          <cell r="C5">
            <v>2016</v>
          </cell>
          <cell r="F5" t="str">
            <v>IV квартал</v>
          </cell>
          <cell r="N5" t="str">
            <v>горячего водоснабжения</v>
          </cell>
          <cell r="S5" t="str">
            <v>тариф на тепловую энергию (мощность), отпускаемую от источника (источников) тепловой энергии</v>
          </cell>
        </row>
        <row r="6">
          <cell r="C6">
            <v>2017</v>
          </cell>
          <cell r="S6" t="str">
            <v>тариф на тепловую энергию (мощность), поставляемую теплоснабжающим (теплосетевым) организациям с целью компенсации потерь тепловой энергии</v>
          </cell>
        </row>
        <row r="7">
          <cell r="S7" t="str">
            <v>тариф на теплоноситель, поставляемый теплоснабжающими организациями потребителям, другим теплоснабжающим организациям</v>
          </cell>
        </row>
        <row r="8">
          <cell r="S8" t="str">
            <v>тариф на услуги по передаче тепловой энергии, теплоносителя</v>
          </cell>
        </row>
        <row r="9">
          <cell r="S9" t="str">
            <v>тариф на горячую воду в открытых системах теплоснабжения (горячего водоснабжения)</v>
          </cell>
        </row>
        <row r="10">
          <cell r="S10" t="str">
            <v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v>
          </cell>
        </row>
        <row r="11">
          <cell r="R11" t="str">
            <v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v>
          </cell>
          <cell r="S11" t="str">
            <v>плата за подключение к системе теплоснабжения</v>
          </cell>
        </row>
        <row r="12">
          <cell r="R12" t="str">
            <v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v>
          </cell>
        </row>
        <row r="13">
          <cell r="R13" t="str">
            <v>производство тепловой энергии (мощности) не в режиме комбинированной выработки электрической и тепловой энергии источниками тепловой энергии</v>
          </cell>
        </row>
        <row r="14">
          <cell r="R14" t="str">
            <v>производство теплоносителя</v>
          </cell>
        </row>
        <row r="15">
          <cell r="R15" t="str">
            <v>передача тепловой энергии и теплоносителя</v>
          </cell>
        </row>
        <row r="16">
          <cell r="R16" t="str">
            <v>сбыт тепловой энергии и теплоносителя</v>
          </cell>
        </row>
        <row r="17">
          <cell r="R17" t="str">
            <v>подключение к системе теплоснабжения</v>
          </cell>
        </row>
        <row r="18">
          <cell r="R18" t="str">
            <v>поддержание резервной тепловой мощности при отсутствии потребления тепловой энергии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ПАО Фортум Челяб.об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9">
          <cell r="K59">
            <v>0.16656917775320751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O2" t="str">
            <v>кредиты банков</v>
          </cell>
        </row>
        <row r="3">
          <cell r="O3" t="str">
            <v>кредиты иностранных банков</v>
          </cell>
        </row>
        <row r="4">
          <cell r="O4" t="str">
            <v>заемные средства др. организаций</v>
          </cell>
        </row>
        <row r="5">
          <cell r="O5" t="str">
            <v>федеральный бюджет</v>
          </cell>
        </row>
        <row r="6">
          <cell r="O6" t="str">
            <v>бюджет субъекта Российской Федерации</v>
          </cell>
        </row>
        <row r="7">
          <cell r="O7" t="str">
            <v>бюджет муниципального образования</v>
          </cell>
        </row>
        <row r="8">
          <cell r="O8" t="str">
            <v>средства внебюджетных фондов</v>
          </cell>
        </row>
        <row r="9">
          <cell r="O9" t="str">
            <v>прибыль, направленная на инвестиции</v>
          </cell>
        </row>
        <row r="10">
          <cell r="O10" t="str">
            <v>амортизация</v>
          </cell>
        </row>
        <row r="11">
          <cell r="O11" t="str">
            <v>инвестиционная надбавка к тарифу</v>
          </cell>
        </row>
        <row r="12">
          <cell r="O12" t="str">
            <v>плата за подключение (технологическое присоединение)</v>
          </cell>
        </row>
        <row r="13">
          <cell r="O13" t="str">
            <v>прочие средства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ПАО Фортум 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8">
          <cell r="L68">
            <v>0.16802325921467978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O2" t="str">
            <v>кредиты банков</v>
          </cell>
        </row>
        <row r="3">
          <cell r="O3" t="str">
            <v>кредиты иностранных банков</v>
          </cell>
        </row>
        <row r="4">
          <cell r="O4" t="str">
            <v>заемные средства др. организаций</v>
          </cell>
        </row>
        <row r="5">
          <cell r="O5" t="str">
            <v>федеральный бюджет</v>
          </cell>
        </row>
        <row r="6">
          <cell r="O6" t="str">
            <v>бюджет субъекта Российской Федерации</v>
          </cell>
        </row>
        <row r="7">
          <cell r="O7" t="str">
            <v>бюджет муниципального образования</v>
          </cell>
        </row>
        <row r="8">
          <cell r="O8" t="str">
            <v>средства внебюджетных фондов</v>
          </cell>
        </row>
        <row r="9">
          <cell r="O9" t="str">
            <v>прибыль, направленная на инвестиции</v>
          </cell>
        </row>
        <row r="10">
          <cell r="O10" t="str">
            <v>амортизация</v>
          </cell>
        </row>
        <row r="11">
          <cell r="O11" t="str">
            <v>инвестиционная надбавка к тарифу</v>
          </cell>
        </row>
        <row r="12">
          <cell r="O12" t="str">
            <v>плата за подключение (технологическое присоединение)</v>
          </cell>
        </row>
        <row r="13">
          <cell r="O13" t="str">
            <v>прочие средства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ИП ТС"/>
      <sheetName val="2 ИП "/>
      <sheetName val="3 ИП "/>
      <sheetName val="4-ИП"/>
      <sheetName val="5 ИП "/>
      <sheetName val="6.1-ИП ТС"/>
      <sheetName val="6.2-ИП ТС "/>
      <sheetName val="Приложения к ИП--&gt;&gt;"/>
      <sheetName val="1. Расчет доли"/>
      <sheetName val="2. расчет доли на пар и воду"/>
      <sheetName val="3. график"/>
      <sheetName val="4. Процент износа "/>
    </sheetNames>
    <sheetDataSet>
      <sheetData sheetId="0"/>
      <sheetData sheetId="1">
        <row r="39">
          <cell r="X39">
            <v>6019.2757170000004</v>
          </cell>
          <cell r="Z39">
            <v>6307.9496820000004</v>
          </cell>
          <cell r="AB39">
            <v>6610.9145280000012</v>
          </cell>
        </row>
        <row r="40">
          <cell r="Z40">
            <v>60094.459662000001</v>
          </cell>
        </row>
        <row r="41">
          <cell r="X41">
            <v>5253.0130200000003</v>
          </cell>
          <cell r="AB41">
            <v>5769.3349019999996</v>
          </cell>
          <cell r="AD41">
            <v>6046.2031860000006</v>
          </cell>
        </row>
        <row r="42">
          <cell r="X42">
            <v>48277.634673</v>
          </cell>
          <cell r="Z42">
            <v>30978.953708000001</v>
          </cell>
        </row>
        <row r="43">
          <cell r="X43">
            <v>10720.578764</v>
          </cell>
          <cell r="Z43">
            <v>1009.0353200000001</v>
          </cell>
        </row>
        <row r="46">
          <cell r="Z46">
            <v>1070.2288170000002</v>
          </cell>
          <cell r="AB46">
            <v>17012.917616999999</v>
          </cell>
        </row>
        <row r="47">
          <cell r="X47">
            <v>958.78955099999996</v>
          </cell>
          <cell r="Z47">
            <v>7053.4459580000002</v>
          </cell>
        </row>
      </sheetData>
      <sheetData sheetId="2">
        <row r="17">
          <cell r="F17">
            <v>0.16800000000000001</v>
          </cell>
        </row>
      </sheetData>
      <sheetData sheetId="3">
        <row r="13">
          <cell r="I13">
            <v>168</v>
          </cell>
          <cell r="J13">
            <v>168</v>
          </cell>
          <cell r="K13">
            <v>168</v>
          </cell>
          <cell r="L13">
            <v>168</v>
          </cell>
          <cell r="M13">
            <v>168</v>
          </cell>
        </row>
        <row r="14">
          <cell r="I14" t="str">
            <v>(140,7)</v>
          </cell>
          <cell r="J14" t="str">
            <v>(140,7)</v>
          </cell>
          <cell r="K14" t="str">
            <v>(140,7)</v>
          </cell>
          <cell r="L14" t="str">
            <v>(140,7)</v>
          </cell>
          <cell r="M14" t="str">
            <v>(140,7)</v>
          </cell>
        </row>
        <row r="15">
          <cell r="I15">
            <v>164.7</v>
          </cell>
          <cell r="J15">
            <v>164.7</v>
          </cell>
          <cell r="K15">
            <v>164.7</v>
          </cell>
          <cell r="L15">
            <v>164.7</v>
          </cell>
          <cell r="M15">
            <v>164.7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ИП ТС"/>
      <sheetName val="2 ИП "/>
      <sheetName val="3 ИП "/>
      <sheetName val="4-ИП"/>
      <sheetName val="5 ИП "/>
      <sheetName val="6.1-ИП ТС 2023"/>
      <sheetName val="6 2 ИП ТС 2023"/>
      <sheetName val="6.1-ИП ТС (2024)"/>
      <sheetName val="6.2-ИП ТС"/>
      <sheetName val="Приложения к ИП--&gt;&gt;"/>
      <sheetName val="1. Расчет доли"/>
      <sheetName val="2. расчет доли на пар и воду"/>
      <sheetName val="3. Проект изменений"/>
      <sheetName val="4. график"/>
      <sheetName val="5. Процент износа "/>
    </sheetNames>
    <sheetDataSet>
      <sheetData sheetId="0"/>
      <sheetData sheetId="1">
        <row r="36">
          <cell r="Z36">
            <v>51723.276128025122</v>
          </cell>
        </row>
        <row r="37">
          <cell r="X37">
            <v>56781.388031288159</v>
          </cell>
          <cell r="Z37">
            <v>30299.003688593253</v>
          </cell>
        </row>
        <row r="38">
          <cell r="X38">
            <v>49050.534594743811</v>
          </cell>
          <cell r="Z38">
            <v>32457.104707406823</v>
          </cell>
          <cell r="AH38">
            <v>772.89992174381041</v>
          </cell>
        </row>
        <row r="39">
          <cell r="X39">
            <v>1662.4295599840395</v>
          </cell>
          <cell r="Z39">
            <v>3058.2119147362096</v>
          </cell>
          <cell r="AB39">
            <v>8907.0482113430207</v>
          </cell>
        </row>
      </sheetData>
      <sheetData sheetId="2"/>
      <sheetData sheetId="3">
        <row r="13">
          <cell r="H13">
            <v>168</v>
          </cell>
          <cell r="I13">
            <v>168</v>
          </cell>
          <cell r="J13">
            <v>168</v>
          </cell>
          <cell r="K13">
            <v>168</v>
          </cell>
          <cell r="L13">
            <v>168</v>
          </cell>
        </row>
        <row r="14">
          <cell r="H14" t="str">
            <v>(140,7)</v>
          </cell>
          <cell r="I14" t="str">
            <v>(140,7)</v>
          </cell>
          <cell r="J14" t="str">
            <v>(140,7)</v>
          </cell>
          <cell r="K14" t="str">
            <v>(140,7)</v>
          </cell>
          <cell r="L14" t="str">
            <v>(140,7)</v>
          </cell>
        </row>
        <row r="15">
          <cell r="H15">
            <v>164.7</v>
          </cell>
          <cell r="I15">
            <v>164.7</v>
          </cell>
          <cell r="J15">
            <v>164.7</v>
          </cell>
          <cell r="K15">
            <v>164.7</v>
          </cell>
          <cell r="L15">
            <v>164.7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:L2"/>
    </sheetView>
  </sheetViews>
  <sheetFormatPr defaultRowHeight="15.75" x14ac:dyDescent="0.25"/>
  <cols>
    <col min="1" max="1" width="11.28515625" style="4" customWidth="1"/>
    <col min="2" max="2" width="44.28515625" style="4" customWidth="1"/>
    <col min="3" max="3" width="16.140625" style="4" customWidth="1"/>
    <col min="4" max="11" width="23.28515625" style="4" customWidth="1"/>
    <col min="12" max="12" width="43.85546875" style="4" customWidth="1"/>
    <col min="13" max="16384" width="9.140625" style="4"/>
  </cols>
  <sheetData>
    <row r="1" spans="1:20" x14ac:dyDescent="0.25">
      <c r="A1" s="33"/>
      <c r="B1" s="33"/>
      <c r="C1" s="33"/>
      <c r="D1" s="33"/>
      <c r="E1" s="1"/>
      <c r="F1" s="1"/>
      <c r="G1" s="1"/>
      <c r="H1" s="1"/>
      <c r="I1" s="1"/>
      <c r="J1" s="1"/>
      <c r="K1" s="1"/>
      <c r="L1" s="2" t="s">
        <v>0</v>
      </c>
      <c r="M1" s="3"/>
      <c r="N1" s="3"/>
      <c r="O1" s="3"/>
      <c r="P1" s="3"/>
      <c r="Q1" s="3"/>
      <c r="R1" s="3"/>
      <c r="S1" s="3"/>
      <c r="T1" s="3"/>
    </row>
    <row r="2" spans="1:20" ht="105.75" customHeight="1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"/>
      <c r="N2" s="3"/>
      <c r="O2" s="3"/>
      <c r="P2" s="3"/>
      <c r="Q2" s="3"/>
      <c r="R2" s="3"/>
      <c r="S2" s="3"/>
      <c r="T2" s="3"/>
    </row>
    <row r="3" spans="1:20" ht="18.75" x14ac:dyDescent="0.2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"/>
      <c r="N3" s="3"/>
      <c r="O3" s="3"/>
      <c r="P3" s="3"/>
      <c r="Q3" s="3"/>
      <c r="R3" s="3"/>
      <c r="S3" s="3"/>
      <c r="T3" s="3"/>
    </row>
    <row r="4" spans="1:20" ht="18.75" x14ac:dyDescent="0.25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  <c r="P4" s="3"/>
      <c r="Q4" s="3"/>
      <c r="R4" s="3"/>
      <c r="S4" s="3"/>
      <c r="T4" s="3"/>
    </row>
    <row r="5" spans="1:20" ht="31.5" x14ac:dyDescent="0.25">
      <c r="A5" s="5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8</v>
      </c>
      <c r="G5" s="6" t="s">
        <v>8</v>
      </c>
      <c r="H5" s="6" t="s">
        <v>8</v>
      </c>
      <c r="I5" s="6" t="s">
        <v>8</v>
      </c>
      <c r="J5" s="6" t="s">
        <v>8</v>
      </c>
      <c r="K5" s="6" t="s">
        <v>8</v>
      </c>
      <c r="L5" s="5" t="s">
        <v>9</v>
      </c>
      <c r="M5" s="7"/>
      <c r="N5" s="3"/>
      <c r="O5" s="3"/>
      <c r="P5" s="3"/>
      <c r="Q5" s="3"/>
      <c r="R5" s="3"/>
      <c r="S5" s="3"/>
      <c r="T5" s="3"/>
    </row>
    <row r="6" spans="1:20" x14ac:dyDescent="0.25">
      <c r="A6" s="8" t="s">
        <v>10</v>
      </c>
      <c r="B6" s="8" t="s">
        <v>11</v>
      </c>
      <c r="C6" s="8" t="s">
        <v>12</v>
      </c>
      <c r="D6" s="8" t="s">
        <v>13</v>
      </c>
      <c r="E6" s="8" t="s">
        <v>14</v>
      </c>
      <c r="F6" s="8" t="s">
        <v>15</v>
      </c>
      <c r="G6" s="8" t="s">
        <v>16</v>
      </c>
      <c r="H6" s="8" t="s">
        <v>17</v>
      </c>
      <c r="I6" s="8" t="s">
        <v>18</v>
      </c>
      <c r="J6" s="8" t="s">
        <v>19</v>
      </c>
      <c r="K6" s="8" t="s">
        <v>20</v>
      </c>
      <c r="L6" s="8" t="s">
        <v>35</v>
      </c>
      <c r="M6" s="7"/>
      <c r="N6" s="3"/>
      <c r="O6" s="3"/>
      <c r="P6" s="3"/>
      <c r="Q6" s="3"/>
      <c r="R6" s="3"/>
      <c r="S6" s="3"/>
      <c r="T6" s="3"/>
    </row>
    <row r="7" spans="1:20" ht="261.75" customHeight="1" x14ac:dyDescent="0.25">
      <c r="A7" s="9">
        <v>1</v>
      </c>
      <c r="B7" s="10" t="s">
        <v>21</v>
      </c>
      <c r="C7" s="5" t="s">
        <v>22</v>
      </c>
      <c r="D7" s="11" t="s">
        <v>74</v>
      </c>
      <c r="E7" s="11" t="s">
        <v>89</v>
      </c>
      <c r="F7" s="11" t="s">
        <v>90</v>
      </c>
      <c r="G7" s="11" t="s">
        <v>91</v>
      </c>
      <c r="H7" s="11" t="s">
        <v>92</v>
      </c>
      <c r="I7" s="11" t="s">
        <v>93</v>
      </c>
      <c r="J7" s="11" t="s">
        <v>87</v>
      </c>
      <c r="K7" s="11" t="s">
        <v>88</v>
      </c>
      <c r="L7" s="10" t="s">
        <v>23</v>
      </c>
      <c r="M7" s="12"/>
      <c r="N7" s="3"/>
      <c r="O7" s="3"/>
      <c r="P7" s="3"/>
      <c r="Q7" s="3"/>
      <c r="R7" s="3"/>
      <c r="S7" s="3"/>
      <c r="T7" s="3"/>
    </row>
    <row r="8" spans="1:20" ht="47.25" x14ac:dyDescent="0.25">
      <c r="A8" s="9">
        <v>2</v>
      </c>
      <c r="B8" s="10" t="s">
        <v>24</v>
      </c>
      <c r="C8" s="5" t="s">
        <v>22</v>
      </c>
      <c r="D8" s="13" t="s">
        <v>73</v>
      </c>
      <c r="E8" s="5" t="s">
        <v>22</v>
      </c>
      <c r="F8" s="5" t="s">
        <v>22</v>
      </c>
      <c r="G8" s="5" t="s">
        <v>22</v>
      </c>
      <c r="H8" s="5" t="s">
        <v>22</v>
      </c>
      <c r="I8" s="5" t="s">
        <v>22</v>
      </c>
      <c r="J8" s="5" t="s">
        <v>22</v>
      </c>
      <c r="K8" s="5" t="s">
        <v>22</v>
      </c>
      <c r="L8" s="10" t="s">
        <v>25</v>
      </c>
      <c r="M8" s="12"/>
      <c r="N8" s="3"/>
      <c r="O8" s="3"/>
      <c r="P8" s="3"/>
      <c r="Q8" s="3"/>
      <c r="R8" s="3"/>
      <c r="S8" s="3"/>
      <c r="T8" s="3"/>
    </row>
    <row r="9" spans="1:20" ht="47.25" x14ac:dyDescent="0.25">
      <c r="A9" s="9" t="s">
        <v>26</v>
      </c>
      <c r="B9" s="10" t="s">
        <v>27</v>
      </c>
      <c r="C9" s="5" t="s">
        <v>22</v>
      </c>
      <c r="D9" s="5" t="s">
        <v>22</v>
      </c>
      <c r="E9" s="5" t="s">
        <v>22</v>
      </c>
      <c r="F9" s="5" t="s">
        <v>22</v>
      </c>
      <c r="G9" s="5" t="s">
        <v>22</v>
      </c>
      <c r="H9" s="5" t="s">
        <v>22</v>
      </c>
      <c r="I9" s="5" t="s">
        <v>22</v>
      </c>
      <c r="J9" s="5" t="s">
        <v>22</v>
      </c>
      <c r="K9" s="5" t="s">
        <v>22</v>
      </c>
      <c r="L9" s="10" t="s">
        <v>28</v>
      </c>
      <c r="M9" s="12"/>
      <c r="N9" s="3"/>
      <c r="O9" s="3"/>
      <c r="P9" s="3"/>
      <c r="Q9" s="3"/>
      <c r="R9" s="3"/>
      <c r="S9" s="3"/>
      <c r="T9" s="3"/>
    </row>
    <row r="10" spans="1:20" ht="47.25" x14ac:dyDescent="0.25">
      <c r="A10" s="9" t="s">
        <v>12</v>
      </c>
      <c r="B10" s="10" t="s">
        <v>29</v>
      </c>
      <c r="C10" s="5" t="s">
        <v>22</v>
      </c>
      <c r="D10" s="14" t="s">
        <v>30</v>
      </c>
      <c r="E10" s="5" t="s">
        <v>22</v>
      </c>
      <c r="F10" s="5" t="s">
        <v>22</v>
      </c>
      <c r="G10" s="5" t="s">
        <v>22</v>
      </c>
      <c r="H10" s="5" t="s">
        <v>22</v>
      </c>
      <c r="I10" s="5" t="s">
        <v>22</v>
      </c>
      <c r="J10" s="5" t="s">
        <v>22</v>
      </c>
      <c r="K10" s="5" t="s">
        <v>22</v>
      </c>
      <c r="L10" s="10" t="s">
        <v>31</v>
      </c>
      <c r="M10" s="12"/>
      <c r="N10" s="3"/>
      <c r="O10" s="3"/>
      <c r="P10" s="3"/>
      <c r="Q10" s="3"/>
      <c r="R10" s="3"/>
      <c r="S10" s="3"/>
      <c r="T10" s="3"/>
    </row>
    <row r="11" spans="1:20" ht="110.25" x14ac:dyDescent="0.25">
      <c r="A11" s="9" t="s">
        <v>13</v>
      </c>
      <c r="B11" s="10" t="s">
        <v>32</v>
      </c>
      <c r="C11" s="5" t="s">
        <v>22</v>
      </c>
      <c r="D11" s="11" t="s">
        <v>33</v>
      </c>
      <c r="E11" s="5" t="s">
        <v>22</v>
      </c>
      <c r="F11" s="5" t="s">
        <v>22</v>
      </c>
      <c r="G11" s="5" t="s">
        <v>22</v>
      </c>
      <c r="H11" s="5" t="s">
        <v>22</v>
      </c>
      <c r="I11" s="5" t="s">
        <v>22</v>
      </c>
      <c r="J11" s="5" t="s">
        <v>22</v>
      </c>
      <c r="K11" s="5" t="s">
        <v>22</v>
      </c>
      <c r="L11" s="10" t="s">
        <v>34</v>
      </c>
      <c r="M11" s="12"/>
      <c r="N11" s="3"/>
      <c r="O11" s="3"/>
      <c r="P11" s="3"/>
      <c r="Q11" s="3"/>
      <c r="R11" s="3"/>
      <c r="S11" s="3"/>
      <c r="T11" s="3"/>
    </row>
    <row r="12" spans="1:20" ht="47.25" x14ac:dyDescent="0.25">
      <c r="A12" s="9" t="s">
        <v>35</v>
      </c>
      <c r="B12" s="10" t="s">
        <v>36</v>
      </c>
      <c r="C12" s="5" t="s">
        <v>22</v>
      </c>
      <c r="D12" s="11" t="s">
        <v>37</v>
      </c>
      <c r="E12" s="5" t="s">
        <v>22</v>
      </c>
      <c r="F12" s="5" t="s">
        <v>22</v>
      </c>
      <c r="G12" s="5" t="s">
        <v>22</v>
      </c>
      <c r="H12" s="5" t="s">
        <v>22</v>
      </c>
      <c r="I12" s="5" t="s">
        <v>22</v>
      </c>
      <c r="J12" s="5" t="s">
        <v>22</v>
      </c>
      <c r="K12" s="5" t="s">
        <v>22</v>
      </c>
      <c r="L12" s="10" t="s">
        <v>38</v>
      </c>
      <c r="M12" s="12"/>
      <c r="N12" s="3"/>
      <c r="O12" s="3"/>
      <c r="P12" s="3"/>
      <c r="Q12" s="3"/>
      <c r="R12" s="3"/>
      <c r="S12" s="3"/>
      <c r="T12" s="3"/>
    </row>
    <row r="13" spans="1:20" ht="47.25" x14ac:dyDescent="0.25">
      <c r="A13" s="9" t="s">
        <v>39</v>
      </c>
      <c r="B13" s="10" t="s">
        <v>40</v>
      </c>
      <c r="C13" s="5" t="s">
        <v>22</v>
      </c>
      <c r="D13" s="13" t="s">
        <v>94</v>
      </c>
      <c r="E13" s="15">
        <v>45292</v>
      </c>
      <c r="F13" s="15">
        <v>45658</v>
      </c>
      <c r="G13" s="15">
        <v>43101</v>
      </c>
      <c r="H13" s="15">
        <v>44562</v>
      </c>
      <c r="I13" s="15">
        <v>44927</v>
      </c>
      <c r="J13" s="15">
        <v>45658</v>
      </c>
      <c r="K13" s="15">
        <v>45292</v>
      </c>
      <c r="L13" s="10" t="s">
        <v>41</v>
      </c>
      <c r="M13" s="12"/>
      <c r="N13" s="3"/>
      <c r="O13" s="3"/>
      <c r="P13" s="3"/>
      <c r="Q13" s="3"/>
      <c r="R13" s="3"/>
      <c r="S13" s="3"/>
      <c r="T13" s="3"/>
    </row>
    <row r="14" spans="1:20" ht="63" x14ac:dyDescent="0.25">
      <c r="A14" s="9" t="s">
        <v>42</v>
      </c>
      <c r="B14" s="10" t="s">
        <v>43</v>
      </c>
      <c r="C14" s="5" t="s">
        <v>22</v>
      </c>
      <c r="D14" s="13" t="s">
        <v>95</v>
      </c>
      <c r="E14" s="15">
        <v>46387</v>
      </c>
      <c r="F14" s="15">
        <v>46022</v>
      </c>
      <c r="G14" s="15">
        <v>46752</v>
      </c>
      <c r="H14" s="15">
        <v>46022</v>
      </c>
      <c r="I14" s="15">
        <v>46387</v>
      </c>
      <c r="J14" s="15">
        <v>46387</v>
      </c>
      <c r="K14" s="15">
        <v>46022</v>
      </c>
      <c r="L14" s="10" t="s">
        <v>44</v>
      </c>
      <c r="M14" s="12"/>
      <c r="N14" s="3"/>
      <c r="O14" s="3"/>
      <c r="P14" s="3"/>
      <c r="Q14" s="3"/>
      <c r="R14" s="3"/>
      <c r="S14" s="3"/>
      <c r="T14" s="3"/>
    </row>
    <row r="15" spans="1:20" ht="157.5" x14ac:dyDescent="0.25">
      <c r="A15" s="9" t="s">
        <v>45</v>
      </c>
      <c r="B15" s="10" t="s">
        <v>46</v>
      </c>
      <c r="C15" s="5" t="s">
        <v>47</v>
      </c>
      <c r="D15" s="16">
        <f>D16+D19+D22+D24+D26</f>
        <v>213182.735105</v>
      </c>
      <c r="E15" s="16">
        <f t="shared" ref="E15:K15" si="0">E16+E19+E22+E24+E26</f>
        <v>18938.139927000004</v>
      </c>
      <c r="F15" s="16">
        <f t="shared" si="0"/>
        <v>60094.459662000001</v>
      </c>
      <c r="G15" s="16">
        <f t="shared" si="0"/>
        <v>17068.551108</v>
      </c>
      <c r="H15" s="16">
        <f t="shared" si="0"/>
        <v>79256.588381000009</v>
      </c>
      <c r="I15" s="16">
        <f t="shared" si="0"/>
        <v>11729.614084000001</v>
      </c>
      <c r="J15" s="16">
        <f t="shared" si="0"/>
        <v>18083.146433999998</v>
      </c>
      <c r="K15" s="16">
        <f t="shared" si="0"/>
        <v>8012.2355090000001</v>
      </c>
      <c r="L15" s="10" t="s">
        <v>48</v>
      </c>
      <c r="M15" s="12"/>
      <c r="N15" s="3"/>
      <c r="O15" s="3"/>
      <c r="P15" s="3"/>
      <c r="Q15" s="3"/>
      <c r="R15" s="3"/>
      <c r="S15" s="3"/>
      <c r="T15" s="3"/>
    </row>
    <row r="16" spans="1:20" ht="25.5" customHeight="1" x14ac:dyDescent="0.25">
      <c r="A16" s="9" t="s">
        <v>49</v>
      </c>
      <c r="B16" s="17">
        <v>2024</v>
      </c>
      <c r="C16" s="5" t="s">
        <v>47</v>
      </c>
      <c r="D16" s="16">
        <f>D17+D18</f>
        <v>71229.291725000003</v>
      </c>
      <c r="E16" s="16">
        <f t="shared" ref="E16:K16" si="1">E17+E18</f>
        <v>6019.2757170000004</v>
      </c>
      <c r="F16" s="16">
        <f t="shared" si="1"/>
        <v>0</v>
      </c>
      <c r="G16" s="16">
        <f t="shared" si="1"/>
        <v>5253.0130200000003</v>
      </c>
      <c r="H16" s="16">
        <f t="shared" si="1"/>
        <v>48277.634673</v>
      </c>
      <c r="I16" s="16">
        <f t="shared" si="1"/>
        <v>10720.578764</v>
      </c>
      <c r="J16" s="16">
        <f t="shared" si="1"/>
        <v>0</v>
      </c>
      <c r="K16" s="16">
        <f t="shared" si="1"/>
        <v>958.78955099999996</v>
      </c>
      <c r="L16" s="31" t="s">
        <v>50</v>
      </c>
      <c r="M16" s="12"/>
      <c r="N16" s="3"/>
      <c r="O16" s="3"/>
      <c r="P16" s="3" t="s">
        <v>51</v>
      </c>
      <c r="Q16" s="3"/>
      <c r="R16" s="3"/>
      <c r="S16" s="3"/>
      <c r="T16" s="3"/>
    </row>
    <row r="17" spans="1:20" ht="25.5" customHeight="1" x14ac:dyDescent="0.25">
      <c r="A17" s="9" t="s">
        <v>52</v>
      </c>
      <c r="B17" s="18" t="s">
        <v>53</v>
      </c>
      <c r="C17" s="5" t="s">
        <v>47</v>
      </c>
      <c r="D17" s="19">
        <f>SUM(E17:K17)</f>
        <v>22951.657052000002</v>
      </c>
      <c r="E17" s="20">
        <f>'[5]2 ИП '!$X$39</f>
        <v>6019.2757170000004</v>
      </c>
      <c r="F17" s="20"/>
      <c r="G17" s="20">
        <f>'[5]2 ИП '!$X$41</f>
        <v>5253.0130200000003</v>
      </c>
      <c r="H17" s="20"/>
      <c r="I17" s="20">
        <f>'[5]2 ИП '!$X$43</f>
        <v>10720.578764</v>
      </c>
      <c r="J17" s="20"/>
      <c r="K17" s="20">
        <f>'[5]2 ИП '!$X$47</f>
        <v>958.78955099999996</v>
      </c>
      <c r="L17" s="31"/>
      <c r="M17" s="12"/>
      <c r="N17" s="3"/>
      <c r="O17" s="3"/>
      <c r="P17" s="3"/>
      <c r="Q17" s="3"/>
      <c r="R17" s="3"/>
      <c r="S17" s="3"/>
      <c r="T17" s="3"/>
    </row>
    <row r="18" spans="1:20" ht="25.5" customHeight="1" x14ac:dyDescent="0.25">
      <c r="A18" s="9" t="s">
        <v>96</v>
      </c>
      <c r="B18" s="18" t="s">
        <v>98</v>
      </c>
      <c r="C18" s="5" t="s">
        <v>47</v>
      </c>
      <c r="D18" s="19">
        <f>SUM(E18:K18)</f>
        <v>48277.634673</v>
      </c>
      <c r="E18" s="20"/>
      <c r="F18" s="20"/>
      <c r="G18" s="20"/>
      <c r="H18" s="20">
        <f>'[5]2 ИП '!$X$42</f>
        <v>48277.634673</v>
      </c>
      <c r="I18" s="20"/>
      <c r="J18" s="20"/>
      <c r="K18" s="20"/>
      <c r="L18" s="31"/>
      <c r="M18" s="12"/>
      <c r="N18" s="3"/>
      <c r="O18" s="3"/>
      <c r="P18" s="3"/>
      <c r="Q18" s="3"/>
      <c r="R18" s="3"/>
      <c r="S18" s="3"/>
      <c r="T18" s="3"/>
    </row>
    <row r="19" spans="1:20" ht="25.5" customHeight="1" x14ac:dyDescent="0.25">
      <c r="A19" s="9" t="s">
        <v>54</v>
      </c>
      <c r="B19" s="17">
        <v>2025</v>
      </c>
      <c r="C19" s="5" t="s">
        <v>47</v>
      </c>
      <c r="D19" s="16">
        <f>D20+D21</f>
        <v>106514.07314699999</v>
      </c>
      <c r="E19" s="16">
        <f t="shared" ref="E19:K19" si="2">E20+E21</f>
        <v>6307.9496820000004</v>
      </c>
      <c r="F19" s="16">
        <f t="shared" si="2"/>
        <v>60094.459662000001</v>
      </c>
      <c r="G19" s="16">
        <f t="shared" si="2"/>
        <v>0</v>
      </c>
      <c r="H19" s="16">
        <f t="shared" si="2"/>
        <v>30978.953708000001</v>
      </c>
      <c r="I19" s="16">
        <f t="shared" si="2"/>
        <v>1009.0353200000001</v>
      </c>
      <c r="J19" s="16">
        <f t="shared" si="2"/>
        <v>1070.2288170000002</v>
      </c>
      <c r="K19" s="16">
        <f t="shared" si="2"/>
        <v>7053.4459580000002</v>
      </c>
      <c r="L19" s="31"/>
      <c r="M19" s="12"/>
      <c r="N19" s="3"/>
      <c r="O19" s="3"/>
      <c r="P19" s="3"/>
      <c r="Q19" s="3"/>
      <c r="R19" s="3"/>
      <c r="S19" s="3"/>
      <c r="T19" s="3"/>
    </row>
    <row r="20" spans="1:20" ht="25.5" customHeight="1" x14ac:dyDescent="0.25">
      <c r="A20" s="9" t="s">
        <v>55</v>
      </c>
      <c r="B20" s="18" t="s">
        <v>53</v>
      </c>
      <c r="C20" s="5" t="s">
        <v>47</v>
      </c>
      <c r="D20" s="19">
        <f>SUM(E20:K20)</f>
        <v>75535.119438999987</v>
      </c>
      <c r="E20" s="20">
        <f>'[5]2 ИП '!$Z$39</f>
        <v>6307.9496820000004</v>
      </c>
      <c r="F20" s="20">
        <f>'[5]2 ИП '!$Z$40</f>
        <v>60094.459662000001</v>
      </c>
      <c r="G20" s="20"/>
      <c r="H20" s="20"/>
      <c r="I20" s="20">
        <f>'[5]2 ИП '!$Z$43</f>
        <v>1009.0353200000001</v>
      </c>
      <c r="J20" s="20">
        <f>'[5]2 ИП '!$Z$46</f>
        <v>1070.2288170000002</v>
      </c>
      <c r="K20" s="20">
        <f>'[5]2 ИП '!$Z$47</f>
        <v>7053.4459580000002</v>
      </c>
      <c r="L20" s="31"/>
      <c r="M20" s="12"/>
      <c r="N20" s="3"/>
      <c r="O20" s="3"/>
      <c r="P20" s="3"/>
      <c r="Q20" s="3"/>
      <c r="R20" s="3"/>
      <c r="S20" s="3"/>
      <c r="T20" s="3"/>
    </row>
    <row r="21" spans="1:20" ht="25.5" customHeight="1" x14ac:dyDescent="0.25">
      <c r="A21" s="9" t="s">
        <v>97</v>
      </c>
      <c r="B21" s="18" t="s">
        <v>98</v>
      </c>
      <c r="C21" s="5" t="s">
        <v>47</v>
      </c>
      <c r="D21" s="19">
        <f>SUM(E21:K21)</f>
        <v>30978.953708000001</v>
      </c>
      <c r="E21" s="20"/>
      <c r="F21" s="20"/>
      <c r="G21" s="20"/>
      <c r="H21" s="20">
        <f>'[5]2 ИП '!$Z$42</f>
        <v>30978.953708000001</v>
      </c>
      <c r="I21" s="20"/>
      <c r="J21" s="20"/>
      <c r="K21" s="20"/>
      <c r="L21" s="31"/>
      <c r="M21" s="12"/>
      <c r="N21" s="3"/>
      <c r="O21" s="3"/>
      <c r="P21" s="3"/>
      <c r="Q21" s="3"/>
      <c r="R21" s="3"/>
      <c r="S21" s="3"/>
      <c r="T21" s="3"/>
    </row>
    <row r="22" spans="1:20" ht="25.5" customHeight="1" x14ac:dyDescent="0.25">
      <c r="A22" s="9" t="s">
        <v>56</v>
      </c>
      <c r="B22" s="17">
        <v>2026</v>
      </c>
      <c r="C22" s="5" t="s">
        <v>47</v>
      </c>
      <c r="D22" s="16">
        <f t="shared" ref="D22:K22" si="3">D23</f>
        <v>29393.167046999999</v>
      </c>
      <c r="E22" s="16">
        <f t="shared" si="3"/>
        <v>6610.9145280000012</v>
      </c>
      <c r="F22" s="16">
        <f t="shared" si="3"/>
        <v>0</v>
      </c>
      <c r="G22" s="16">
        <f t="shared" si="3"/>
        <v>5769.3349019999996</v>
      </c>
      <c r="H22" s="16">
        <f t="shared" si="3"/>
        <v>0</v>
      </c>
      <c r="I22" s="16">
        <f t="shared" si="3"/>
        <v>0</v>
      </c>
      <c r="J22" s="16">
        <f t="shared" si="3"/>
        <v>17012.917616999999</v>
      </c>
      <c r="K22" s="16">
        <f t="shared" si="3"/>
        <v>0</v>
      </c>
      <c r="L22" s="31"/>
      <c r="M22" s="12"/>
      <c r="N22" s="3"/>
      <c r="O22" s="3"/>
      <c r="P22" s="3"/>
      <c r="Q22" s="3"/>
      <c r="R22" s="3"/>
      <c r="S22" s="3"/>
      <c r="T22" s="3"/>
    </row>
    <row r="23" spans="1:20" ht="25.5" customHeight="1" x14ac:dyDescent="0.25">
      <c r="A23" s="9" t="s">
        <v>57</v>
      </c>
      <c r="B23" s="18" t="s">
        <v>53</v>
      </c>
      <c r="C23" s="5" t="s">
        <v>47</v>
      </c>
      <c r="D23" s="19">
        <f>SUM(E23:K23)</f>
        <v>29393.167046999999</v>
      </c>
      <c r="E23" s="20">
        <f>'[5]2 ИП '!$AB$39</f>
        <v>6610.9145280000012</v>
      </c>
      <c r="F23" s="20"/>
      <c r="G23" s="20">
        <f>'[5]2 ИП '!$AB$41</f>
        <v>5769.3349019999996</v>
      </c>
      <c r="H23" s="20"/>
      <c r="I23" s="20"/>
      <c r="J23" s="20">
        <f>'[5]2 ИП '!$AB$46</f>
        <v>17012.917616999999</v>
      </c>
      <c r="K23" s="20"/>
      <c r="L23" s="31"/>
      <c r="M23" s="12"/>
      <c r="N23" s="3"/>
      <c r="O23" s="3"/>
      <c r="P23" s="3"/>
      <c r="Q23" s="3"/>
      <c r="R23" s="3"/>
      <c r="S23" s="3"/>
      <c r="T23" s="3"/>
    </row>
    <row r="24" spans="1:20" ht="25.5" customHeight="1" x14ac:dyDescent="0.25">
      <c r="A24" s="9" t="s">
        <v>58</v>
      </c>
      <c r="B24" s="17">
        <v>2027</v>
      </c>
      <c r="C24" s="5" t="s">
        <v>47</v>
      </c>
      <c r="D24" s="16">
        <f>D25</f>
        <v>6046.2031860000006</v>
      </c>
      <c r="E24" s="16">
        <f t="shared" ref="E24:K24" si="4">E25</f>
        <v>0</v>
      </c>
      <c r="F24" s="16">
        <f t="shared" si="4"/>
        <v>0</v>
      </c>
      <c r="G24" s="16">
        <f t="shared" si="4"/>
        <v>6046.2031860000006</v>
      </c>
      <c r="H24" s="16">
        <f t="shared" si="4"/>
        <v>0</v>
      </c>
      <c r="I24" s="16">
        <f t="shared" si="4"/>
        <v>0</v>
      </c>
      <c r="J24" s="16">
        <f t="shared" si="4"/>
        <v>0</v>
      </c>
      <c r="K24" s="16">
        <f t="shared" si="4"/>
        <v>0</v>
      </c>
      <c r="L24" s="31"/>
      <c r="M24" s="12"/>
      <c r="N24" s="3"/>
      <c r="O24" s="3"/>
      <c r="P24" s="3"/>
      <c r="Q24" s="3"/>
      <c r="R24" s="3"/>
      <c r="S24" s="3"/>
      <c r="T24" s="3"/>
    </row>
    <row r="25" spans="1:20" ht="25.5" customHeight="1" x14ac:dyDescent="0.25">
      <c r="A25" s="9" t="s">
        <v>59</v>
      </c>
      <c r="B25" s="18" t="s">
        <v>53</v>
      </c>
      <c r="C25" s="5" t="s">
        <v>47</v>
      </c>
      <c r="D25" s="19">
        <f>SUM(E25:K25)</f>
        <v>6046.2031860000006</v>
      </c>
      <c r="E25" s="20"/>
      <c r="F25" s="20"/>
      <c r="G25" s="20">
        <f>'[5]2 ИП '!$AD$41</f>
        <v>6046.2031860000006</v>
      </c>
      <c r="H25" s="20"/>
      <c r="I25" s="20"/>
      <c r="J25" s="20"/>
      <c r="K25" s="20"/>
      <c r="L25" s="31"/>
      <c r="M25" s="12"/>
      <c r="N25" s="3"/>
      <c r="O25" s="3"/>
      <c r="P25" s="3"/>
      <c r="Q25" s="3"/>
      <c r="R25" s="3"/>
      <c r="S25" s="3"/>
      <c r="T25" s="3"/>
    </row>
    <row r="26" spans="1:20" ht="25.5" customHeight="1" x14ac:dyDescent="0.25">
      <c r="A26" s="9" t="s">
        <v>60</v>
      </c>
      <c r="B26" s="17">
        <v>2028</v>
      </c>
      <c r="C26" s="5" t="s">
        <v>47</v>
      </c>
      <c r="D26" s="16">
        <f>D27</f>
        <v>0</v>
      </c>
      <c r="E26" s="16">
        <f t="shared" ref="E26:K26" si="5">E27</f>
        <v>0</v>
      </c>
      <c r="F26" s="16">
        <f t="shared" si="5"/>
        <v>0</v>
      </c>
      <c r="G26" s="16">
        <f t="shared" si="5"/>
        <v>0</v>
      </c>
      <c r="H26" s="16">
        <f t="shared" si="5"/>
        <v>0</v>
      </c>
      <c r="I26" s="16">
        <f t="shared" si="5"/>
        <v>0</v>
      </c>
      <c r="J26" s="16">
        <f t="shared" si="5"/>
        <v>0</v>
      </c>
      <c r="K26" s="16">
        <f t="shared" si="5"/>
        <v>0</v>
      </c>
      <c r="L26" s="31"/>
      <c r="M26" s="12"/>
      <c r="N26" s="3"/>
      <c r="O26" s="3"/>
      <c r="P26" s="3"/>
      <c r="Q26" s="3"/>
      <c r="R26" s="3"/>
      <c r="S26" s="3"/>
      <c r="T26" s="3"/>
    </row>
    <row r="27" spans="1:20" ht="25.5" customHeight="1" x14ac:dyDescent="0.25">
      <c r="A27" s="9" t="s">
        <v>61</v>
      </c>
      <c r="B27" s="18" t="s">
        <v>53</v>
      </c>
      <c r="C27" s="5" t="s">
        <v>47</v>
      </c>
      <c r="D27" s="19">
        <f>SUM(E27:K27)</f>
        <v>0</v>
      </c>
      <c r="E27" s="20"/>
      <c r="F27" s="20"/>
      <c r="G27" s="20"/>
      <c r="H27" s="20"/>
      <c r="I27" s="20"/>
      <c r="J27" s="20"/>
      <c r="K27" s="20"/>
      <c r="L27" s="31"/>
      <c r="M27" s="12"/>
      <c r="N27" s="3"/>
      <c r="O27" s="3"/>
      <c r="P27" s="3"/>
      <c r="Q27" s="3"/>
      <c r="R27" s="3"/>
      <c r="S27" s="3"/>
      <c r="T27" s="3"/>
    </row>
    <row r="28" spans="1:20" ht="110.25" x14ac:dyDescent="0.25">
      <c r="A28" s="9" t="s">
        <v>62</v>
      </c>
      <c r="B28" s="10" t="s">
        <v>63</v>
      </c>
      <c r="C28" s="5" t="s">
        <v>22</v>
      </c>
      <c r="D28" s="5" t="s">
        <v>22</v>
      </c>
      <c r="E28" s="5" t="s">
        <v>22</v>
      </c>
      <c r="F28" s="5" t="s">
        <v>22</v>
      </c>
      <c r="G28" s="5" t="s">
        <v>22</v>
      </c>
      <c r="H28" s="5" t="s">
        <v>22</v>
      </c>
      <c r="I28" s="5" t="s">
        <v>22</v>
      </c>
      <c r="J28" s="5" t="s">
        <v>22</v>
      </c>
      <c r="K28" s="5" t="s">
        <v>22</v>
      </c>
      <c r="L28" s="10"/>
      <c r="M28" s="12"/>
      <c r="N28" s="3"/>
      <c r="O28" s="3"/>
      <c r="P28" s="3"/>
      <c r="Q28" s="3"/>
      <c r="R28" s="3"/>
      <c r="S28" s="3"/>
      <c r="T28" s="3"/>
    </row>
    <row r="29" spans="1:20" ht="141.75" x14ac:dyDescent="0.25">
      <c r="A29" s="9" t="s">
        <v>83</v>
      </c>
      <c r="B29" s="10" t="s">
        <v>84</v>
      </c>
      <c r="C29" s="5" t="s">
        <v>22</v>
      </c>
      <c r="D29" s="5" t="s">
        <v>22</v>
      </c>
      <c r="E29" s="5" t="s">
        <v>22</v>
      </c>
      <c r="F29" s="5" t="s">
        <v>22</v>
      </c>
      <c r="G29" s="5" t="s">
        <v>22</v>
      </c>
      <c r="H29" s="5" t="s">
        <v>22</v>
      </c>
      <c r="I29" s="5" t="s">
        <v>22</v>
      </c>
      <c r="J29" s="5" t="s">
        <v>22</v>
      </c>
      <c r="K29" s="5" t="s">
        <v>22</v>
      </c>
      <c r="L29" s="10"/>
      <c r="M29" s="12"/>
      <c r="N29" s="3"/>
      <c r="O29" s="3"/>
      <c r="P29" s="3"/>
      <c r="Q29" s="3"/>
      <c r="R29" s="3"/>
      <c r="S29" s="3"/>
      <c r="T29" s="3"/>
    </row>
    <row r="30" spans="1:20" x14ac:dyDescent="0.25">
      <c r="A30" s="30" t="s">
        <v>85</v>
      </c>
      <c r="B30" s="31">
        <v>2024</v>
      </c>
      <c r="C30" s="28" t="s">
        <v>80</v>
      </c>
      <c r="D30" s="28"/>
      <c r="E30" s="26">
        <f>'[5]4-ИП'!$I$13</f>
        <v>168</v>
      </c>
      <c r="F30" s="26">
        <f t="shared" ref="F30:F39" si="6">E30</f>
        <v>168</v>
      </c>
      <c r="G30" s="26">
        <f t="shared" ref="G30:G39" si="7">E30</f>
        <v>168</v>
      </c>
      <c r="H30" s="29">
        <f>'[5]4-ИП'!$I$15</f>
        <v>164.7</v>
      </c>
      <c r="I30" s="29">
        <f>$H30</f>
        <v>164.7</v>
      </c>
      <c r="J30" s="26">
        <f t="shared" ref="J30:J39" si="8">E30</f>
        <v>168</v>
      </c>
      <c r="K30" s="29">
        <f>$H30</f>
        <v>164.7</v>
      </c>
      <c r="L30" s="28"/>
      <c r="M30" s="12"/>
      <c r="N30" s="3"/>
      <c r="O30" s="3"/>
      <c r="P30" s="3"/>
      <c r="Q30" s="3"/>
      <c r="R30" s="3"/>
      <c r="S30" s="3"/>
      <c r="T30" s="3"/>
    </row>
    <row r="31" spans="1:20" x14ac:dyDescent="0.25">
      <c r="A31" s="30"/>
      <c r="B31" s="31"/>
      <c r="C31" s="28"/>
      <c r="D31" s="28"/>
      <c r="E31" s="26">
        <f>-'[5]4-ИП'!$I$14</f>
        <v>140.69999999999999</v>
      </c>
      <c r="F31" s="26">
        <f t="shared" si="6"/>
        <v>140.69999999999999</v>
      </c>
      <c r="G31" s="26">
        <f t="shared" si="7"/>
        <v>140.69999999999999</v>
      </c>
      <c r="H31" s="29"/>
      <c r="I31" s="28"/>
      <c r="J31" s="26">
        <f t="shared" si="8"/>
        <v>140.69999999999999</v>
      </c>
      <c r="K31" s="28"/>
      <c r="L31" s="28"/>
      <c r="M31" s="12"/>
      <c r="N31" s="3"/>
      <c r="O31" s="3"/>
      <c r="P31" s="3"/>
      <c r="Q31" s="3"/>
      <c r="R31" s="3"/>
      <c r="S31" s="3"/>
      <c r="T31" s="3"/>
    </row>
    <row r="32" spans="1:20" x14ac:dyDescent="0.25">
      <c r="A32" s="30" t="s">
        <v>86</v>
      </c>
      <c r="B32" s="31">
        <v>2025</v>
      </c>
      <c r="C32" s="28" t="s">
        <v>80</v>
      </c>
      <c r="D32" s="28"/>
      <c r="E32" s="26">
        <f>'[5]4-ИП'!$J$13</f>
        <v>168</v>
      </c>
      <c r="F32" s="26">
        <f t="shared" si="6"/>
        <v>168</v>
      </c>
      <c r="G32" s="26">
        <f t="shared" si="7"/>
        <v>168</v>
      </c>
      <c r="H32" s="29">
        <f>'[5]4-ИП'!$J$15</f>
        <v>164.7</v>
      </c>
      <c r="I32" s="29">
        <f t="shared" ref="I32:K32" si="9">$H32</f>
        <v>164.7</v>
      </c>
      <c r="J32" s="26">
        <f t="shared" si="8"/>
        <v>168</v>
      </c>
      <c r="K32" s="29">
        <f t="shared" si="9"/>
        <v>164.7</v>
      </c>
      <c r="L32" s="28"/>
      <c r="M32" s="12"/>
      <c r="N32" s="3"/>
      <c r="O32" s="3"/>
      <c r="P32" s="3"/>
      <c r="Q32" s="3"/>
      <c r="R32" s="3"/>
      <c r="S32" s="3"/>
      <c r="T32" s="3"/>
    </row>
    <row r="33" spans="1:20" x14ac:dyDescent="0.25">
      <c r="A33" s="30"/>
      <c r="B33" s="32"/>
      <c r="C33" s="28"/>
      <c r="D33" s="28"/>
      <c r="E33" s="26">
        <f>-'[5]4-ИП'!$J$14</f>
        <v>140.69999999999999</v>
      </c>
      <c r="F33" s="26">
        <f t="shared" si="6"/>
        <v>140.69999999999999</v>
      </c>
      <c r="G33" s="26">
        <f t="shared" si="7"/>
        <v>140.69999999999999</v>
      </c>
      <c r="H33" s="29"/>
      <c r="I33" s="28"/>
      <c r="J33" s="26">
        <f t="shared" si="8"/>
        <v>140.69999999999999</v>
      </c>
      <c r="K33" s="28"/>
      <c r="L33" s="28"/>
      <c r="M33" s="12"/>
      <c r="N33" s="3"/>
      <c r="O33" s="3"/>
      <c r="P33" s="3"/>
      <c r="Q33" s="3"/>
      <c r="R33" s="3"/>
      <c r="S33" s="3"/>
      <c r="T33" s="3"/>
    </row>
    <row r="34" spans="1:20" x14ac:dyDescent="0.25">
      <c r="A34" s="30" t="s">
        <v>79</v>
      </c>
      <c r="B34" s="31">
        <v>2026</v>
      </c>
      <c r="C34" s="28" t="s">
        <v>80</v>
      </c>
      <c r="D34" s="28"/>
      <c r="E34" s="26">
        <f>'[5]4-ИП'!$K$13</f>
        <v>168</v>
      </c>
      <c r="F34" s="26">
        <f t="shared" si="6"/>
        <v>168</v>
      </c>
      <c r="G34" s="26">
        <f t="shared" si="7"/>
        <v>168</v>
      </c>
      <c r="H34" s="29">
        <f>'[5]4-ИП'!$K$15</f>
        <v>164.7</v>
      </c>
      <c r="I34" s="29">
        <f t="shared" ref="I34:K34" si="10">$H34</f>
        <v>164.7</v>
      </c>
      <c r="J34" s="26">
        <f t="shared" si="8"/>
        <v>168</v>
      </c>
      <c r="K34" s="29">
        <f t="shared" si="10"/>
        <v>164.7</v>
      </c>
      <c r="L34" s="28"/>
      <c r="M34" s="12"/>
      <c r="N34" s="3"/>
      <c r="O34" s="3"/>
      <c r="P34" s="3"/>
      <c r="Q34" s="3"/>
      <c r="R34" s="3"/>
      <c r="S34" s="3"/>
      <c r="T34" s="3"/>
    </row>
    <row r="35" spans="1:20" x14ac:dyDescent="0.25">
      <c r="A35" s="30"/>
      <c r="B35" s="31"/>
      <c r="C35" s="28"/>
      <c r="D35" s="28"/>
      <c r="E35" s="26">
        <f>-'[5]4-ИП'!$K$14</f>
        <v>140.69999999999999</v>
      </c>
      <c r="F35" s="26">
        <f t="shared" si="6"/>
        <v>140.69999999999999</v>
      </c>
      <c r="G35" s="26">
        <f t="shared" si="7"/>
        <v>140.69999999999999</v>
      </c>
      <c r="H35" s="29"/>
      <c r="I35" s="28"/>
      <c r="J35" s="26">
        <f t="shared" si="8"/>
        <v>140.69999999999999</v>
      </c>
      <c r="K35" s="28"/>
      <c r="L35" s="28"/>
      <c r="M35" s="12"/>
      <c r="N35" s="3"/>
      <c r="O35" s="3"/>
      <c r="P35" s="3"/>
      <c r="Q35" s="3"/>
      <c r="R35" s="3"/>
      <c r="S35" s="3"/>
      <c r="T35" s="3"/>
    </row>
    <row r="36" spans="1:20" x14ac:dyDescent="0.25">
      <c r="A36" s="30" t="s">
        <v>81</v>
      </c>
      <c r="B36" s="31">
        <v>2027</v>
      </c>
      <c r="C36" s="28" t="s">
        <v>80</v>
      </c>
      <c r="D36" s="28"/>
      <c r="E36" s="26">
        <f>'[5]4-ИП'!$L$13</f>
        <v>168</v>
      </c>
      <c r="F36" s="26">
        <f t="shared" si="6"/>
        <v>168</v>
      </c>
      <c r="G36" s="26">
        <f t="shared" si="7"/>
        <v>168</v>
      </c>
      <c r="H36" s="29">
        <f>'[5]4-ИП'!$L$15</f>
        <v>164.7</v>
      </c>
      <c r="I36" s="29">
        <f t="shared" ref="I36:K36" si="11">$H36</f>
        <v>164.7</v>
      </c>
      <c r="J36" s="26">
        <f t="shared" si="8"/>
        <v>168</v>
      </c>
      <c r="K36" s="29">
        <f t="shared" si="11"/>
        <v>164.7</v>
      </c>
      <c r="L36" s="28"/>
      <c r="M36" s="12"/>
      <c r="N36" s="3"/>
      <c r="O36" s="3"/>
      <c r="P36" s="3"/>
      <c r="Q36" s="3"/>
      <c r="R36" s="3"/>
      <c r="S36" s="3"/>
      <c r="T36" s="3"/>
    </row>
    <row r="37" spans="1:20" x14ac:dyDescent="0.25">
      <c r="A37" s="30"/>
      <c r="B37" s="32"/>
      <c r="C37" s="28"/>
      <c r="D37" s="28"/>
      <c r="E37" s="26">
        <f>-'[5]4-ИП'!$L$14</f>
        <v>140.69999999999999</v>
      </c>
      <c r="F37" s="26">
        <f t="shared" si="6"/>
        <v>140.69999999999999</v>
      </c>
      <c r="G37" s="26">
        <f t="shared" si="7"/>
        <v>140.69999999999999</v>
      </c>
      <c r="H37" s="29"/>
      <c r="I37" s="28"/>
      <c r="J37" s="26">
        <f t="shared" si="8"/>
        <v>140.69999999999999</v>
      </c>
      <c r="K37" s="28"/>
      <c r="L37" s="28"/>
      <c r="M37" s="12"/>
      <c r="N37" s="3"/>
      <c r="O37" s="3"/>
      <c r="P37" s="3"/>
      <c r="Q37" s="3"/>
      <c r="R37" s="3"/>
      <c r="S37" s="3"/>
      <c r="T37" s="3"/>
    </row>
    <row r="38" spans="1:20" x14ac:dyDescent="0.25">
      <c r="A38" s="30" t="s">
        <v>82</v>
      </c>
      <c r="B38" s="31">
        <v>2028</v>
      </c>
      <c r="C38" s="28" t="s">
        <v>80</v>
      </c>
      <c r="D38" s="28"/>
      <c r="E38" s="26">
        <f>'[5]4-ИП'!$M$13</f>
        <v>168</v>
      </c>
      <c r="F38" s="26">
        <f t="shared" si="6"/>
        <v>168</v>
      </c>
      <c r="G38" s="26">
        <f t="shared" si="7"/>
        <v>168</v>
      </c>
      <c r="H38" s="29">
        <f>'[5]4-ИП'!$M$15</f>
        <v>164.7</v>
      </c>
      <c r="I38" s="29">
        <f t="shared" ref="I38:K38" si="12">$H38</f>
        <v>164.7</v>
      </c>
      <c r="J38" s="26">
        <f t="shared" si="8"/>
        <v>168</v>
      </c>
      <c r="K38" s="29">
        <f t="shared" si="12"/>
        <v>164.7</v>
      </c>
      <c r="L38" s="28"/>
      <c r="M38" s="12"/>
      <c r="N38" s="3"/>
      <c r="O38" s="3"/>
      <c r="P38" s="3"/>
      <c r="Q38" s="3"/>
      <c r="R38" s="3"/>
      <c r="S38" s="3"/>
      <c r="T38" s="3"/>
    </row>
    <row r="39" spans="1:20" x14ac:dyDescent="0.25">
      <c r="A39" s="30"/>
      <c r="B39" s="31"/>
      <c r="C39" s="28"/>
      <c r="D39" s="28"/>
      <c r="E39" s="26">
        <f>-'[5]4-ИП'!$M$14</f>
        <v>140.69999999999999</v>
      </c>
      <c r="F39" s="26">
        <f t="shared" si="6"/>
        <v>140.69999999999999</v>
      </c>
      <c r="G39" s="26">
        <f t="shared" si="7"/>
        <v>140.69999999999999</v>
      </c>
      <c r="H39" s="29"/>
      <c r="I39" s="28"/>
      <c r="J39" s="26">
        <f t="shared" si="8"/>
        <v>140.69999999999999</v>
      </c>
      <c r="K39" s="28"/>
      <c r="L39" s="28"/>
      <c r="M39" s="12"/>
      <c r="N39" s="3"/>
      <c r="O39" s="3"/>
      <c r="P39" s="3"/>
      <c r="Q39" s="3"/>
      <c r="R39" s="3"/>
      <c r="S39" s="3"/>
      <c r="T39" s="3"/>
    </row>
    <row r="40" spans="1:20" ht="141.75" customHeight="1" x14ac:dyDescent="0.25">
      <c r="A40" s="9" t="s">
        <v>64</v>
      </c>
      <c r="B40" s="10" t="s">
        <v>65</v>
      </c>
      <c r="C40" s="5" t="s">
        <v>47</v>
      </c>
      <c r="D40" s="5" t="s">
        <v>22</v>
      </c>
      <c r="E40" s="5" t="s">
        <v>22</v>
      </c>
      <c r="F40" s="5" t="s">
        <v>22</v>
      </c>
      <c r="G40" s="5" t="s">
        <v>22</v>
      </c>
      <c r="H40" s="5" t="s">
        <v>22</v>
      </c>
      <c r="I40" s="5" t="s">
        <v>22</v>
      </c>
      <c r="J40" s="5" t="s">
        <v>22</v>
      </c>
      <c r="K40" s="5" t="s">
        <v>22</v>
      </c>
      <c r="L40" s="24" t="s">
        <v>48</v>
      </c>
      <c r="M40" s="12"/>
      <c r="N40" s="3"/>
      <c r="O40" s="3"/>
      <c r="P40" s="3"/>
      <c r="Q40" s="3"/>
      <c r="R40" s="3"/>
      <c r="S40" s="3"/>
      <c r="T40" s="3"/>
    </row>
    <row r="41" spans="1:20" ht="173.25" x14ac:dyDescent="0.25">
      <c r="A41" s="9" t="s">
        <v>66</v>
      </c>
      <c r="B41" s="10" t="s">
        <v>75</v>
      </c>
      <c r="C41" s="5" t="s">
        <v>22</v>
      </c>
      <c r="D41" s="5" t="s">
        <v>22</v>
      </c>
      <c r="E41" s="5" t="s">
        <v>22</v>
      </c>
      <c r="F41" s="5" t="s">
        <v>22</v>
      </c>
      <c r="G41" s="5" t="s">
        <v>22</v>
      </c>
      <c r="H41" s="5" t="s">
        <v>22</v>
      </c>
      <c r="I41" s="5" t="s">
        <v>22</v>
      </c>
      <c r="J41" s="5" t="s">
        <v>22</v>
      </c>
      <c r="K41" s="5" t="s">
        <v>22</v>
      </c>
      <c r="L41" s="25" t="s">
        <v>77</v>
      </c>
      <c r="M41" s="12"/>
      <c r="N41" s="3"/>
      <c r="O41" s="3"/>
      <c r="P41" s="3"/>
      <c r="Q41" s="3"/>
      <c r="R41" s="3"/>
      <c r="S41" s="3"/>
      <c r="T41" s="3"/>
    </row>
    <row r="42" spans="1:20" ht="78.75" x14ac:dyDescent="0.25">
      <c r="A42" s="9" t="s">
        <v>67</v>
      </c>
      <c r="B42" s="10" t="s">
        <v>76</v>
      </c>
      <c r="C42" s="5" t="s">
        <v>47</v>
      </c>
      <c r="D42" s="5" t="s">
        <v>22</v>
      </c>
      <c r="E42" s="5" t="s">
        <v>22</v>
      </c>
      <c r="F42" s="5" t="s">
        <v>22</v>
      </c>
      <c r="G42" s="5" t="s">
        <v>22</v>
      </c>
      <c r="H42" s="5" t="s">
        <v>22</v>
      </c>
      <c r="I42" s="5" t="s">
        <v>22</v>
      </c>
      <c r="J42" s="5" t="s">
        <v>22</v>
      </c>
      <c r="K42" s="5" t="s">
        <v>22</v>
      </c>
      <c r="L42" s="25" t="s">
        <v>78</v>
      </c>
      <c r="M42" s="12"/>
      <c r="N42" s="3"/>
      <c r="O42" s="3"/>
      <c r="P42" s="3"/>
      <c r="Q42" s="3"/>
      <c r="R42" s="3"/>
      <c r="S42" s="3"/>
      <c r="T42" s="3"/>
    </row>
    <row r="43" spans="1:20" ht="110.25" x14ac:dyDescent="0.25">
      <c r="A43" s="9" t="s">
        <v>68</v>
      </c>
      <c r="B43" s="10" t="s">
        <v>69</v>
      </c>
      <c r="C43" s="5" t="s">
        <v>22</v>
      </c>
      <c r="D43" s="5" t="s">
        <v>22</v>
      </c>
      <c r="E43" s="5" t="s">
        <v>22</v>
      </c>
      <c r="F43" s="5" t="s">
        <v>22</v>
      </c>
      <c r="G43" s="5" t="s">
        <v>22</v>
      </c>
      <c r="H43" s="5" t="s">
        <v>22</v>
      </c>
      <c r="I43" s="5" t="s">
        <v>22</v>
      </c>
      <c r="J43" s="5" t="s">
        <v>22</v>
      </c>
      <c r="K43" s="5" t="s">
        <v>22</v>
      </c>
      <c r="L43" s="10"/>
      <c r="M43" s="3"/>
      <c r="N43" s="3"/>
      <c r="O43" s="3"/>
      <c r="P43" s="3"/>
      <c r="Q43" s="3"/>
      <c r="R43" s="3"/>
      <c r="S43" s="3"/>
      <c r="T43" s="3"/>
    </row>
    <row r="44" spans="1:20" ht="47.25" x14ac:dyDescent="0.25">
      <c r="A44" s="9" t="s">
        <v>70</v>
      </c>
      <c r="B44" s="10" t="s">
        <v>71</v>
      </c>
      <c r="C44" s="5" t="s">
        <v>22</v>
      </c>
      <c r="D44" s="5" t="s">
        <v>22</v>
      </c>
      <c r="E44" s="5" t="s">
        <v>22</v>
      </c>
      <c r="F44" s="5" t="s">
        <v>22</v>
      </c>
      <c r="G44" s="5" t="s">
        <v>22</v>
      </c>
      <c r="H44" s="5" t="s">
        <v>22</v>
      </c>
      <c r="I44" s="5" t="s">
        <v>22</v>
      </c>
      <c r="J44" s="5" t="s">
        <v>22</v>
      </c>
      <c r="K44" s="5" t="s">
        <v>22</v>
      </c>
      <c r="L44" s="10" t="s">
        <v>72</v>
      </c>
      <c r="M44" s="3"/>
      <c r="N44" s="3"/>
      <c r="O44" s="3"/>
      <c r="P44" s="3"/>
      <c r="Q44" s="3"/>
      <c r="R44" s="3"/>
      <c r="S44" s="3"/>
      <c r="T44" s="3"/>
    </row>
    <row r="45" spans="1:20" x14ac:dyDescent="0.25">
      <c r="A45" s="1"/>
      <c r="B45" s="1"/>
      <c r="C45" s="1"/>
      <c r="D45" s="1"/>
      <c r="E45" s="21"/>
      <c r="F45" s="21"/>
      <c r="G45" s="21"/>
      <c r="H45" s="21"/>
      <c r="I45" s="21"/>
      <c r="J45" s="21"/>
      <c r="K45" s="21"/>
      <c r="L45" s="3"/>
      <c r="M45" s="3"/>
      <c r="N45" s="3"/>
      <c r="O45" s="3"/>
      <c r="P45" s="3"/>
      <c r="Q45" s="3"/>
      <c r="R45" s="3"/>
      <c r="S45" s="3"/>
      <c r="T45" s="3"/>
    </row>
  </sheetData>
  <mergeCells count="45">
    <mergeCell ref="C30:C31"/>
    <mergeCell ref="A32:A33"/>
    <mergeCell ref="B32:B33"/>
    <mergeCell ref="C32:C33"/>
    <mergeCell ref="A1:D1"/>
    <mergeCell ref="A2:L2"/>
    <mergeCell ref="A3:L3"/>
    <mergeCell ref="A4:L4"/>
    <mergeCell ref="L16:L27"/>
    <mergeCell ref="A38:A39"/>
    <mergeCell ref="B38:B39"/>
    <mergeCell ref="C38:C39"/>
    <mergeCell ref="D30:D31"/>
    <mergeCell ref="D32:D33"/>
    <mergeCell ref="D34:D35"/>
    <mergeCell ref="D36:D37"/>
    <mergeCell ref="D38:D39"/>
    <mergeCell ref="A34:A35"/>
    <mergeCell ref="B34:B35"/>
    <mergeCell ref="C34:C35"/>
    <mergeCell ref="A36:A37"/>
    <mergeCell ref="B36:B37"/>
    <mergeCell ref="C36:C37"/>
    <mergeCell ref="A30:A31"/>
    <mergeCell ref="B30:B31"/>
    <mergeCell ref="H30:H31"/>
    <mergeCell ref="H32:H33"/>
    <mergeCell ref="H34:H35"/>
    <mergeCell ref="H36:H37"/>
    <mergeCell ref="H38:H39"/>
    <mergeCell ref="K30:K31"/>
    <mergeCell ref="K32:K33"/>
    <mergeCell ref="K34:K35"/>
    <mergeCell ref="K36:K37"/>
    <mergeCell ref="K38:K39"/>
    <mergeCell ref="I30:I31"/>
    <mergeCell ref="I32:I33"/>
    <mergeCell ref="I34:I35"/>
    <mergeCell ref="I36:I37"/>
    <mergeCell ref="I38:I39"/>
    <mergeCell ref="L30:L31"/>
    <mergeCell ref="L32:L33"/>
    <mergeCell ref="L34:L35"/>
    <mergeCell ref="L36:L37"/>
    <mergeCell ref="L38:L3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3" sqref="A3:L3"/>
    </sheetView>
  </sheetViews>
  <sheetFormatPr defaultRowHeight="15.75" x14ac:dyDescent="0.25"/>
  <cols>
    <col min="1" max="1" width="11.28515625" style="4" customWidth="1"/>
    <col min="2" max="2" width="44.28515625" style="4" customWidth="1"/>
    <col min="3" max="3" width="16.140625" style="4" customWidth="1"/>
    <col min="4" max="11" width="23.28515625" style="4" customWidth="1"/>
    <col min="12" max="12" width="43.85546875" style="4" customWidth="1"/>
    <col min="13" max="16384" width="9.140625" style="4"/>
  </cols>
  <sheetData>
    <row r="1" spans="1:20" x14ac:dyDescent="0.25">
      <c r="A1" s="33"/>
      <c r="B1" s="33"/>
      <c r="C1" s="33"/>
      <c r="D1" s="33"/>
      <c r="E1" s="1"/>
      <c r="F1" s="1"/>
      <c r="G1" s="1"/>
      <c r="H1" s="1"/>
      <c r="I1" s="1"/>
      <c r="J1" s="1"/>
      <c r="K1" s="1"/>
      <c r="L1" s="2" t="s">
        <v>0</v>
      </c>
      <c r="M1" s="3"/>
      <c r="N1" s="3"/>
      <c r="O1" s="3"/>
      <c r="P1" s="3"/>
      <c r="Q1" s="3"/>
      <c r="R1" s="3"/>
      <c r="S1" s="3"/>
      <c r="T1" s="3"/>
    </row>
    <row r="2" spans="1:20" ht="105.75" customHeight="1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"/>
      <c r="N2" s="3"/>
      <c r="O2" s="3"/>
      <c r="P2" s="3"/>
      <c r="Q2" s="3"/>
      <c r="R2" s="3"/>
      <c r="S2" s="3"/>
      <c r="T2" s="3"/>
    </row>
    <row r="3" spans="1:20" ht="18.75" x14ac:dyDescent="0.2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"/>
      <c r="N3" s="3"/>
      <c r="O3" s="3"/>
      <c r="P3" s="3"/>
      <c r="Q3" s="3"/>
      <c r="R3" s="3"/>
      <c r="S3" s="3"/>
      <c r="T3" s="3"/>
    </row>
    <row r="4" spans="1:20" ht="18.75" x14ac:dyDescent="0.25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  <c r="P4" s="3"/>
      <c r="Q4" s="3"/>
      <c r="R4" s="3"/>
      <c r="S4" s="3"/>
      <c r="T4" s="3"/>
    </row>
    <row r="5" spans="1:20" ht="31.5" x14ac:dyDescent="0.25">
      <c r="A5" s="23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8</v>
      </c>
      <c r="G5" s="6" t="s">
        <v>8</v>
      </c>
      <c r="H5" s="6" t="s">
        <v>8</v>
      </c>
      <c r="I5" s="6" t="s">
        <v>8</v>
      </c>
      <c r="J5" s="6" t="s">
        <v>8</v>
      </c>
      <c r="K5" s="6" t="s">
        <v>8</v>
      </c>
      <c r="L5" s="23" t="s">
        <v>9</v>
      </c>
      <c r="M5" s="7"/>
      <c r="N5" s="3"/>
      <c r="O5" s="3"/>
      <c r="P5" s="3"/>
      <c r="Q5" s="3"/>
      <c r="R5" s="3"/>
      <c r="S5" s="3"/>
      <c r="T5" s="3"/>
    </row>
    <row r="6" spans="1:20" x14ac:dyDescent="0.25">
      <c r="A6" s="8" t="s">
        <v>10</v>
      </c>
      <c r="B6" s="8" t="s">
        <v>11</v>
      </c>
      <c r="C6" s="8" t="s">
        <v>12</v>
      </c>
      <c r="D6" s="8" t="s">
        <v>13</v>
      </c>
      <c r="E6" s="8" t="s">
        <v>14</v>
      </c>
      <c r="F6" s="8" t="s">
        <v>15</v>
      </c>
      <c r="G6" s="8" t="s">
        <v>16</v>
      </c>
      <c r="H6" s="8" t="s">
        <v>17</v>
      </c>
      <c r="I6" s="8" t="s">
        <v>18</v>
      </c>
      <c r="J6" s="8" t="s">
        <v>19</v>
      </c>
      <c r="K6" s="8" t="s">
        <v>20</v>
      </c>
      <c r="L6" s="8" t="s">
        <v>35</v>
      </c>
      <c r="M6" s="7"/>
      <c r="N6" s="3"/>
      <c r="O6" s="3"/>
      <c r="P6" s="3"/>
      <c r="Q6" s="3"/>
      <c r="R6" s="3"/>
      <c r="S6" s="3"/>
      <c r="T6" s="3"/>
    </row>
    <row r="7" spans="1:20" ht="150.75" customHeight="1" x14ac:dyDescent="0.25">
      <c r="A7" s="22">
        <v>1</v>
      </c>
      <c r="B7" s="10" t="s">
        <v>21</v>
      </c>
      <c r="C7" s="23" t="s">
        <v>22</v>
      </c>
      <c r="D7" s="11" t="s">
        <v>74</v>
      </c>
      <c r="E7" s="11" t="s">
        <v>89</v>
      </c>
      <c r="F7" s="11" t="s">
        <v>90</v>
      </c>
      <c r="G7" s="11" t="s">
        <v>91</v>
      </c>
      <c r="H7" s="11" t="s">
        <v>99</v>
      </c>
      <c r="I7" s="11" t="s">
        <v>93</v>
      </c>
      <c r="J7" s="11" t="s">
        <v>87</v>
      </c>
      <c r="K7" s="11" t="s">
        <v>88</v>
      </c>
      <c r="L7" s="10" t="s">
        <v>23</v>
      </c>
      <c r="M7" s="12"/>
      <c r="N7" s="3"/>
      <c r="O7" s="3"/>
      <c r="P7" s="3"/>
      <c r="Q7" s="3"/>
      <c r="R7" s="3"/>
      <c r="S7" s="3"/>
      <c r="T7" s="3"/>
    </row>
    <row r="8" spans="1:20" ht="47.25" x14ac:dyDescent="0.25">
      <c r="A8" s="22">
        <v>2</v>
      </c>
      <c r="B8" s="10" t="s">
        <v>24</v>
      </c>
      <c r="C8" s="23" t="s">
        <v>22</v>
      </c>
      <c r="D8" s="13" t="s">
        <v>73</v>
      </c>
      <c r="E8" s="23" t="s">
        <v>22</v>
      </c>
      <c r="F8" s="23" t="s">
        <v>22</v>
      </c>
      <c r="G8" s="23" t="s">
        <v>22</v>
      </c>
      <c r="H8" s="23" t="s">
        <v>22</v>
      </c>
      <c r="I8" s="23" t="s">
        <v>22</v>
      </c>
      <c r="J8" s="23" t="s">
        <v>22</v>
      </c>
      <c r="K8" s="23" t="s">
        <v>22</v>
      </c>
      <c r="L8" s="10" t="s">
        <v>25</v>
      </c>
      <c r="M8" s="12"/>
      <c r="N8" s="3"/>
      <c r="O8" s="3"/>
      <c r="P8" s="3"/>
      <c r="Q8" s="3"/>
      <c r="R8" s="3"/>
      <c r="S8" s="3"/>
      <c r="T8" s="3"/>
    </row>
    <row r="9" spans="1:20" ht="47.25" x14ac:dyDescent="0.25">
      <c r="A9" s="22" t="s">
        <v>26</v>
      </c>
      <c r="B9" s="10" t="s">
        <v>27</v>
      </c>
      <c r="C9" s="23" t="s">
        <v>22</v>
      </c>
      <c r="D9" s="35">
        <v>45576</v>
      </c>
      <c r="E9" s="23" t="s">
        <v>22</v>
      </c>
      <c r="F9" s="23" t="s">
        <v>22</v>
      </c>
      <c r="G9" s="23" t="s">
        <v>22</v>
      </c>
      <c r="H9" s="23" t="s">
        <v>22</v>
      </c>
      <c r="I9" s="23" t="s">
        <v>22</v>
      </c>
      <c r="J9" s="23" t="s">
        <v>22</v>
      </c>
      <c r="K9" s="23" t="s">
        <v>22</v>
      </c>
      <c r="L9" s="10" t="s">
        <v>28</v>
      </c>
      <c r="M9" s="12"/>
      <c r="N9" s="3"/>
      <c r="O9" s="3"/>
      <c r="P9" s="3"/>
      <c r="Q9" s="3"/>
      <c r="R9" s="3"/>
      <c r="S9" s="3"/>
      <c r="T9" s="3"/>
    </row>
    <row r="10" spans="1:20" ht="47.25" x14ac:dyDescent="0.25">
      <c r="A10" s="22" t="s">
        <v>12</v>
      </c>
      <c r="B10" s="10" t="s">
        <v>29</v>
      </c>
      <c r="C10" s="23" t="s">
        <v>22</v>
      </c>
      <c r="D10" s="14" t="s">
        <v>30</v>
      </c>
      <c r="E10" s="23" t="s">
        <v>22</v>
      </c>
      <c r="F10" s="23" t="s">
        <v>22</v>
      </c>
      <c r="G10" s="23" t="s">
        <v>22</v>
      </c>
      <c r="H10" s="23" t="s">
        <v>22</v>
      </c>
      <c r="I10" s="23" t="s">
        <v>22</v>
      </c>
      <c r="J10" s="23" t="s">
        <v>22</v>
      </c>
      <c r="K10" s="23" t="s">
        <v>22</v>
      </c>
      <c r="L10" s="10" t="s">
        <v>31</v>
      </c>
      <c r="M10" s="12"/>
      <c r="N10" s="3"/>
      <c r="O10" s="3"/>
      <c r="P10" s="3"/>
      <c r="Q10" s="3"/>
      <c r="R10" s="3"/>
      <c r="S10" s="3"/>
      <c r="T10" s="3"/>
    </row>
    <row r="11" spans="1:20" ht="110.25" x14ac:dyDescent="0.25">
      <c r="A11" s="22" t="s">
        <v>13</v>
      </c>
      <c r="B11" s="10" t="s">
        <v>32</v>
      </c>
      <c r="C11" s="23" t="s">
        <v>22</v>
      </c>
      <c r="D11" s="11" t="s">
        <v>33</v>
      </c>
      <c r="E11" s="23" t="s">
        <v>22</v>
      </c>
      <c r="F11" s="23" t="s">
        <v>22</v>
      </c>
      <c r="G11" s="23" t="s">
        <v>22</v>
      </c>
      <c r="H11" s="23" t="s">
        <v>22</v>
      </c>
      <c r="I11" s="23" t="s">
        <v>22</v>
      </c>
      <c r="J11" s="23" t="s">
        <v>22</v>
      </c>
      <c r="K11" s="23" t="s">
        <v>22</v>
      </c>
      <c r="L11" s="10" t="s">
        <v>34</v>
      </c>
      <c r="M11" s="12"/>
      <c r="N11" s="3"/>
      <c r="O11" s="3"/>
      <c r="P11" s="3"/>
      <c r="Q11" s="3"/>
      <c r="R11" s="3"/>
      <c r="S11" s="3"/>
      <c r="T11" s="3"/>
    </row>
    <row r="12" spans="1:20" ht="47.25" x14ac:dyDescent="0.25">
      <c r="A12" s="22" t="s">
        <v>35</v>
      </c>
      <c r="B12" s="10" t="s">
        <v>36</v>
      </c>
      <c r="C12" s="23" t="s">
        <v>22</v>
      </c>
      <c r="D12" s="11" t="s">
        <v>37</v>
      </c>
      <c r="E12" s="23" t="s">
        <v>22</v>
      </c>
      <c r="F12" s="23" t="s">
        <v>22</v>
      </c>
      <c r="G12" s="23" t="s">
        <v>22</v>
      </c>
      <c r="H12" s="23" t="s">
        <v>22</v>
      </c>
      <c r="I12" s="23" t="s">
        <v>22</v>
      </c>
      <c r="J12" s="23" t="s">
        <v>22</v>
      </c>
      <c r="K12" s="23" t="s">
        <v>22</v>
      </c>
      <c r="L12" s="10" t="s">
        <v>38</v>
      </c>
      <c r="M12" s="12"/>
      <c r="N12" s="3"/>
      <c r="O12" s="3"/>
      <c r="P12" s="3"/>
      <c r="Q12" s="3"/>
      <c r="R12" s="3"/>
      <c r="S12" s="3"/>
      <c r="T12" s="3"/>
    </row>
    <row r="13" spans="1:20" ht="63" x14ac:dyDescent="0.25">
      <c r="A13" s="22" t="s">
        <v>39</v>
      </c>
      <c r="B13" s="10" t="s">
        <v>40</v>
      </c>
      <c r="C13" s="23" t="s">
        <v>22</v>
      </c>
      <c r="D13" s="13" t="s">
        <v>94</v>
      </c>
      <c r="E13" s="15">
        <v>46023</v>
      </c>
      <c r="F13" s="15">
        <v>45658</v>
      </c>
      <c r="G13" s="15">
        <v>43101</v>
      </c>
      <c r="H13" s="15">
        <v>44562</v>
      </c>
      <c r="I13" s="15">
        <v>44927</v>
      </c>
      <c r="J13" s="23" t="s">
        <v>22</v>
      </c>
      <c r="K13" s="23" t="s">
        <v>22</v>
      </c>
      <c r="L13" s="10" t="s">
        <v>41</v>
      </c>
      <c r="M13" s="12"/>
      <c r="N13" s="3"/>
      <c r="O13" s="3"/>
      <c r="P13" s="3"/>
      <c r="Q13" s="3"/>
      <c r="R13" s="3"/>
      <c r="S13" s="3"/>
      <c r="T13" s="3"/>
    </row>
    <row r="14" spans="1:20" ht="63" x14ac:dyDescent="0.25">
      <c r="A14" s="22" t="s">
        <v>42</v>
      </c>
      <c r="B14" s="10" t="s">
        <v>43</v>
      </c>
      <c r="C14" s="23" t="s">
        <v>22</v>
      </c>
      <c r="D14" s="13" t="s">
        <v>95</v>
      </c>
      <c r="E14" s="15">
        <v>47483</v>
      </c>
      <c r="F14" s="15">
        <v>46022</v>
      </c>
      <c r="G14" s="15">
        <v>47483</v>
      </c>
      <c r="H14" s="15">
        <v>46022</v>
      </c>
      <c r="I14" s="15">
        <v>46387</v>
      </c>
      <c r="J14" s="23" t="s">
        <v>22</v>
      </c>
      <c r="K14" s="23" t="s">
        <v>22</v>
      </c>
      <c r="L14" s="10" t="s">
        <v>44</v>
      </c>
      <c r="M14" s="12"/>
      <c r="N14" s="3"/>
      <c r="O14" s="3"/>
      <c r="P14" s="3"/>
      <c r="Q14" s="3"/>
      <c r="R14" s="3"/>
      <c r="S14" s="3"/>
      <c r="T14" s="3"/>
    </row>
    <row r="15" spans="1:20" ht="157.5" x14ac:dyDescent="0.25">
      <c r="A15" s="22" t="s">
        <v>45</v>
      </c>
      <c r="B15" s="10" t="s">
        <v>46</v>
      </c>
      <c r="C15" s="23" t="s">
        <v>47</v>
      </c>
      <c r="D15" s="16">
        <f>D16+D19+D22+D24+D26</f>
        <v>233938.99683612047</v>
      </c>
      <c r="E15" s="16">
        <f t="shared" ref="E15:K15" si="0">E16+E19+E22+E24+E26</f>
        <v>0</v>
      </c>
      <c r="F15" s="16">
        <f t="shared" si="0"/>
        <v>51723.276128025122</v>
      </c>
      <c r="G15" s="16">
        <f t="shared" si="0"/>
        <v>87080.391719881416</v>
      </c>
      <c r="H15" s="16">
        <f t="shared" si="0"/>
        <v>81507.639302150637</v>
      </c>
      <c r="I15" s="16">
        <f t="shared" si="0"/>
        <v>13627.68968606327</v>
      </c>
      <c r="J15" s="16">
        <f t="shared" si="0"/>
        <v>0</v>
      </c>
      <c r="K15" s="16">
        <f t="shared" si="0"/>
        <v>0</v>
      </c>
      <c r="L15" s="10" t="s">
        <v>48</v>
      </c>
      <c r="M15" s="12"/>
      <c r="N15" s="3"/>
      <c r="O15" s="3"/>
      <c r="P15" s="3"/>
      <c r="Q15" s="3"/>
      <c r="R15" s="3"/>
      <c r="S15" s="3"/>
      <c r="T15" s="3"/>
    </row>
    <row r="16" spans="1:20" ht="25.5" customHeight="1" x14ac:dyDescent="0.25">
      <c r="A16" s="22" t="s">
        <v>49</v>
      </c>
      <c r="B16" s="17">
        <v>2024</v>
      </c>
      <c r="C16" s="23" t="s">
        <v>47</v>
      </c>
      <c r="D16" s="16">
        <f>D17+D18</f>
        <v>107494.35218601601</v>
      </c>
      <c r="E16" s="16">
        <f t="shared" ref="E16:K16" si="1">E17+E18</f>
        <v>0</v>
      </c>
      <c r="F16" s="16">
        <f t="shared" si="1"/>
        <v>0</v>
      </c>
      <c r="G16" s="16">
        <f t="shared" si="1"/>
        <v>56781.388031288159</v>
      </c>
      <c r="H16" s="16">
        <f t="shared" si="1"/>
        <v>49050.534594743811</v>
      </c>
      <c r="I16" s="16">
        <f t="shared" si="1"/>
        <v>1662.4295599840395</v>
      </c>
      <c r="J16" s="16">
        <f t="shared" si="1"/>
        <v>0</v>
      </c>
      <c r="K16" s="16">
        <f t="shared" si="1"/>
        <v>0</v>
      </c>
      <c r="L16" s="31" t="s">
        <v>50</v>
      </c>
      <c r="M16" s="12"/>
      <c r="N16" s="3"/>
      <c r="O16" s="3"/>
      <c r="P16" s="3" t="s">
        <v>51</v>
      </c>
      <c r="Q16" s="3"/>
      <c r="R16" s="3"/>
      <c r="S16" s="3"/>
      <c r="T16" s="3"/>
    </row>
    <row r="17" spans="1:20" ht="25.5" customHeight="1" x14ac:dyDescent="0.25">
      <c r="A17" s="22" t="s">
        <v>52</v>
      </c>
      <c r="B17" s="18" t="s">
        <v>53</v>
      </c>
      <c r="C17" s="23" t="s">
        <v>47</v>
      </c>
      <c r="D17" s="19">
        <f>SUM(E17:K17)</f>
        <v>59216.71751301601</v>
      </c>
      <c r="E17" s="20"/>
      <c r="F17" s="20"/>
      <c r="G17" s="20">
        <f>'[6]2 ИП '!$X$37</f>
        <v>56781.388031288159</v>
      </c>
      <c r="H17" s="20">
        <f>'[6]2 ИП '!$AH$38</f>
        <v>772.89992174381041</v>
      </c>
      <c r="I17" s="20">
        <f>'[6]2 ИП '!$X$39</f>
        <v>1662.4295599840395</v>
      </c>
      <c r="J17" s="20"/>
      <c r="K17" s="20"/>
      <c r="L17" s="31"/>
      <c r="M17" s="12"/>
      <c r="N17" s="3"/>
      <c r="O17" s="3"/>
      <c r="P17" s="3"/>
      <c r="Q17" s="3"/>
      <c r="R17" s="3"/>
      <c r="S17" s="3"/>
      <c r="T17" s="3"/>
    </row>
    <row r="18" spans="1:20" ht="25.5" customHeight="1" x14ac:dyDescent="0.25">
      <c r="A18" s="22" t="s">
        <v>96</v>
      </c>
      <c r="B18" s="18" t="s">
        <v>98</v>
      </c>
      <c r="C18" s="23" t="s">
        <v>47</v>
      </c>
      <c r="D18" s="19">
        <f>SUM(E18:K18)</f>
        <v>48277.634673</v>
      </c>
      <c r="E18" s="20"/>
      <c r="F18" s="20"/>
      <c r="G18" s="20"/>
      <c r="H18" s="20">
        <f>'[6]2 ИП '!$X$38-H17</f>
        <v>48277.634673</v>
      </c>
      <c r="I18" s="20"/>
      <c r="J18" s="20"/>
      <c r="K18" s="20"/>
      <c r="L18" s="31"/>
      <c r="M18" s="12"/>
      <c r="N18" s="3"/>
      <c r="O18" s="3"/>
      <c r="P18" s="3"/>
      <c r="Q18" s="3"/>
      <c r="R18" s="3"/>
      <c r="S18" s="3"/>
      <c r="T18" s="3"/>
    </row>
    <row r="19" spans="1:20" ht="25.5" customHeight="1" x14ac:dyDescent="0.25">
      <c r="A19" s="22" t="s">
        <v>54</v>
      </c>
      <c r="B19" s="17">
        <v>2025</v>
      </c>
      <c r="C19" s="23" t="s">
        <v>47</v>
      </c>
      <c r="D19" s="16">
        <f>D20+D21</f>
        <v>117537.59643876141</v>
      </c>
      <c r="E19" s="16">
        <f t="shared" ref="E19:K19" si="2">E20+E21</f>
        <v>0</v>
      </c>
      <c r="F19" s="16">
        <f t="shared" si="2"/>
        <v>51723.276128025122</v>
      </c>
      <c r="G19" s="16">
        <f t="shared" si="2"/>
        <v>30299.003688593253</v>
      </c>
      <c r="H19" s="16">
        <f t="shared" si="2"/>
        <v>32457.104707406823</v>
      </c>
      <c r="I19" s="16">
        <f t="shared" si="2"/>
        <v>3058.2119147362096</v>
      </c>
      <c r="J19" s="16">
        <f t="shared" si="2"/>
        <v>0</v>
      </c>
      <c r="K19" s="16">
        <f t="shared" si="2"/>
        <v>0</v>
      </c>
      <c r="L19" s="31"/>
      <c r="M19" s="12"/>
      <c r="N19" s="3"/>
      <c r="O19" s="3"/>
      <c r="P19" s="3"/>
      <c r="Q19" s="3"/>
      <c r="R19" s="3"/>
      <c r="S19" s="3"/>
      <c r="T19" s="3"/>
    </row>
    <row r="20" spans="1:20" ht="25.5" customHeight="1" x14ac:dyDescent="0.25">
      <c r="A20" s="22" t="s">
        <v>55</v>
      </c>
      <c r="B20" s="18" t="s">
        <v>53</v>
      </c>
      <c r="C20" s="23" t="s">
        <v>47</v>
      </c>
      <c r="D20" s="19">
        <f>SUM(E20:K20)</f>
        <v>85080.491731354588</v>
      </c>
      <c r="E20" s="20"/>
      <c r="F20" s="20">
        <f>'[6]2 ИП '!$Z$36</f>
        <v>51723.276128025122</v>
      </c>
      <c r="G20" s="20">
        <f>'[6]2 ИП '!$Z$37</f>
        <v>30299.003688593253</v>
      </c>
      <c r="H20" s="20"/>
      <c r="I20" s="20">
        <f>'[6]2 ИП '!$Z$39</f>
        <v>3058.2119147362096</v>
      </c>
      <c r="J20" s="20"/>
      <c r="K20" s="20"/>
      <c r="L20" s="31"/>
      <c r="M20" s="12"/>
      <c r="N20" s="3"/>
      <c r="O20" s="3"/>
      <c r="P20" s="3"/>
      <c r="Q20" s="3"/>
      <c r="R20" s="3"/>
      <c r="S20" s="3"/>
      <c r="T20" s="3"/>
    </row>
    <row r="21" spans="1:20" ht="25.5" customHeight="1" x14ac:dyDescent="0.25">
      <c r="A21" s="22" t="s">
        <v>97</v>
      </c>
      <c r="B21" s="18" t="s">
        <v>98</v>
      </c>
      <c r="C21" s="23" t="s">
        <v>47</v>
      </c>
      <c r="D21" s="19">
        <f>SUM(E21:K21)</f>
        <v>32457.104707406823</v>
      </c>
      <c r="E21" s="20"/>
      <c r="F21" s="20"/>
      <c r="G21" s="20"/>
      <c r="H21" s="20">
        <f>'[6]2 ИП '!$Z$38</f>
        <v>32457.104707406823</v>
      </c>
      <c r="I21" s="20"/>
      <c r="J21" s="20"/>
      <c r="K21" s="20"/>
      <c r="L21" s="31"/>
      <c r="M21" s="12"/>
      <c r="N21" s="3"/>
      <c r="O21" s="3"/>
      <c r="P21" s="3"/>
      <c r="Q21" s="3"/>
      <c r="R21" s="3"/>
      <c r="S21" s="3"/>
      <c r="T21" s="3"/>
    </row>
    <row r="22" spans="1:20" ht="25.5" customHeight="1" x14ac:dyDescent="0.25">
      <c r="A22" s="22" t="s">
        <v>56</v>
      </c>
      <c r="B22" s="17">
        <v>2026</v>
      </c>
      <c r="C22" s="23" t="s">
        <v>47</v>
      </c>
      <c r="D22" s="16">
        <f t="shared" ref="D22:K22" si="3">D23</f>
        <v>8907.0482113430207</v>
      </c>
      <c r="E22" s="16">
        <f t="shared" si="3"/>
        <v>0</v>
      </c>
      <c r="F22" s="16">
        <f t="shared" si="3"/>
        <v>0</v>
      </c>
      <c r="G22" s="16">
        <f t="shared" si="3"/>
        <v>0</v>
      </c>
      <c r="H22" s="16">
        <f t="shared" si="3"/>
        <v>0</v>
      </c>
      <c r="I22" s="16">
        <f t="shared" si="3"/>
        <v>8907.0482113430207</v>
      </c>
      <c r="J22" s="16">
        <f t="shared" si="3"/>
        <v>0</v>
      </c>
      <c r="K22" s="16">
        <f t="shared" si="3"/>
        <v>0</v>
      </c>
      <c r="L22" s="31"/>
      <c r="M22" s="12"/>
      <c r="N22" s="3"/>
      <c r="O22" s="3"/>
      <c r="P22" s="3"/>
      <c r="Q22" s="3"/>
      <c r="R22" s="3"/>
      <c r="S22" s="3"/>
      <c r="T22" s="3"/>
    </row>
    <row r="23" spans="1:20" ht="25.5" customHeight="1" x14ac:dyDescent="0.25">
      <c r="A23" s="22" t="s">
        <v>57</v>
      </c>
      <c r="B23" s="18" t="s">
        <v>53</v>
      </c>
      <c r="C23" s="23" t="s">
        <v>47</v>
      </c>
      <c r="D23" s="19">
        <f>SUM(E23:K23)</f>
        <v>8907.0482113430207</v>
      </c>
      <c r="E23" s="20"/>
      <c r="F23" s="20"/>
      <c r="G23" s="20"/>
      <c r="H23" s="20"/>
      <c r="I23" s="20">
        <f>'[6]2 ИП '!$AB$39</f>
        <v>8907.0482113430207</v>
      </c>
      <c r="J23" s="20"/>
      <c r="K23" s="20"/>
      <c r="L23" s="31"/>
      <c r="M23" s="12"/>
      <c r="N23" s="3"/>
      <c r="O23" s="3"/>
      <c r="P23" s="3"/>
      <c r="Q23" s="3"/>
      <c r="R23" s="3"/>
      <c r="S23" s="3"/>
      <c r="T23" s="3"/>
    </row>
    <row r="24" spans="1:20" ht="25.5" customHeight="1" x14ac:dyDescent="0.25">
      <c r="A24" s="22" t="s">
        <v>58</v>
      </c>
      <c r="B24" s="17">
        <v>2027</v>
      </c>
      <c r="C24" s="23" t="s">
        <v>47</v>
      </c>
      <c r="D24" s="16">
        <f>D25</f>
        <v>0</v>
      </c>
      <c r="E24" s="16">
        <f t="shared" ref="E24:K24" si="4">E25</f>
        <v>0</v>
      </c>
      <c r="F24" s="16">
        <f t="shared" si="4"/>
        <v>0</v>
      </c>
      <c r="G24" s="16">
        <f t="shared" si="4"/>
        <v>0</v>
      </c>
      <c r="H24" s="16">
        <f t="shared" si="4"/>
        <v>0</v>
      </c>
      <c r="I24" s="16">
        <f t="shared" si="4"/>
        <v>0</v>
      </c>
      <c r="J24" s="16">
        <f t="shared" si="4"/>
        <v>0</v>
      </c>
      <c r="K24" s="16">
        <f t="shared" si="4"/>
        <v>0</v>
      </c>
      <c r="L24" s="31"/>
      <c r="M24" s="12"/>
      <c r="N24" s="3"/>
      <c r="O24" s="3"/>
      <c r="P24" s="3"/>
      <c r="Q24" s="3"/>
      <c r="R24" s="3"/>
      <c r="S24" s="3"/>
      <c r="T24" s="3"/>
    </row>
    <row r="25" spans="1:20" ht="25.5" customHeight="1" x14ac:dyDescent="0.25">
      <c r="A25" s="22" t="s">
        <v>59</v>
      </c>
      <c r="B25" s="18" t="s">
        <v>53</v>
      </c>
      <c r="C25" s="23" t="s">
        <v>47</v>
      </c>
      <c r="D25" s="19">
        <f>SUM(E25:K25)</f>
        <v>0</v>
      </c>
      <c r="E25" s="20"/>
      <c r="F25" s="20"/>
      <c r="G25" s="20"/>
      <c r="H25" s="20"/>
      <c r="I25" s="20"/>
      <c r="J25" s="20"/>
      <c r="K25" s="20"/>
      <c r="L25" s="31"/>
      <c r="M25" s="12"/>
      <c r="N25" s="3"/>
      <c r="O25" s="3"/>
      <c r="P25" s="3"/>
      <c r="Q25" s="3"/>
      <c r="R25" s="3"/>
      <c r="S25" s="3"/>
      <c r="T25" s="3"/>
    </row>
    <row r="26" spans="1:20" ht="25.5" customHeight="1" x14ac:dyDescent="0.25">
      <c r="A26" s="22" t="s">
        <v>60</v>
      </c>
      <c r="B26" s="17">
        <v>2028</v>
      </c>
      <c r="C26" s="23" t="s">
        <v>47</v>
      </c>
      <c r="D26" s="16">
        <f>D27</f>
        <v>0</v>
      </c>
      <c r="E26" s="16">
        <f t="shared" ref="E26:K26" si="5">E27</f>
        <v>0</v>
      </c>
      <c r="F26" s="16">
        <f t="shared" si="5"/>
        <v>0</v>
      </c>
      <c r="G26" s="16">
        <f t="shared" si="5"/>
        <v>0</v>
      </c>
      <c r="H26" s="16">
        <f t="shared" si="5"/>
        <v>0</v>
      </c>
      <c r="I26" s="16">
        <f t="shared" si="5"/>
        <v>0</v>
      </c>
      <c r="J26" s="16">
        <f t="shared" si="5"/>
        <v>0</v>
      </c>
      <c r="K26" s="16">
        <f t="shared" si="5"/>
        <v>0</v>
      </c>
      <c r="L26" s="31"/>
      <c r="M26" s="12"/>
      <c r="N26" s="3"/>
      <c r="O26" s="3"/>
      <c r="P26" s="3"/>
      <c r="Q26" s="3"/>
      <c r="R26" s="3"/>
      <c r="S26" s="3"/>
      <c r="T26" s="3"/>
    </row>
    <row r="27" spans="1:20" ht="25.5" customHeight="1" x14ac:dyDescent="0.25">
      <c r="A27" s="22" t="s">
        <v>61</v>
      </c>
      <c r="B27" s="18" t="s">
        <v>53</v>
      </c>
      <c r="C27" s="23" t="s">
        <v>47</v>
      </c>
      <c r="D27" s="19">
        <f>SUM(E27:K27)</f>
        <v>0</v>
      </c>
      <c r="E27" s="20"/>
      <c r="F27" s="20"/>
      <c r="G27" s="20"/>
      <c r="H27" s="20"/>
      <c r="I27" s="20"/>
      <c r="J27" s="20"/>
      <c r="K27" s="20"/>
      <c r="L27" s="31"/>
      <c r="M27" s="12"/>
      <c r="N27" s="3"/>
      <c r="O27" s="3"/>
      <c r="P27" s="3"/>
      <c r="Q27" s="3"/>
      <c r="R27" s="3"/>
      <c r="S27" s="3"/>
      <c r="T27" s="3"/>
    </row>
    <row r="28" spans="1:20" ht="110.25" x14ac:dyDescent="0.25">
      <c r="A28" s="22" t="s">
        <v>62</v>
      </c>
      <c r="B28" s="10" t="s">
        <v>63</v>
      </c>
      <c r="C28" s="23" t="s">
        <v>22</v>
      </c>
      <c r="D28" s="23" t="s">
        <v>22</v>
      </c>
      <c r="E28" s="23" t="s">
        <v>22</v>
      </c>
      <c r="F28" s="23" t="s">
        <v>22</v>
      </c>
      <c r="G28" s="23" t="s">
        <v>22</v>
      </c>
      <c r="H28" s="23" t="s">
        <v>22</v>
      </c>
      <c r="I28" s="23" t="s">
        <v>22</v>
      </c>
      <c r="J28" s="23" t="s">
        <v>22</v>
      </c>
      <c r="K28" s="23" t="s">
        <v>22</v>
      </c>
      <c r="L28" s="10"/>
      <c r="M28" s="12"/>
      <c r="N28" s="3"/>
      <c r="O28" s="3"/>
      <c r="P28" s="3"/>
      <c r="Q28" s="3"/>
      <c r="R28" s="3"/>
      <c r="S28" s="3"/>
      <c r="T28" s="3"/>
    </row>
    <row r="29" spans="1:20" ht="141.75" x14ac:dyDescent="0.25">
      <c r="A29" s="22" t="s">
        <v>83</v>
      </c>
      <c r="B29" s="10" t="s">
        <v>84</v>
      </c>
      <c r="C29" s="23" t="s">
        <v>22</v>
      </c>
      <c r="D29" s="23" t="s">
        <v>22</v>
      </c>
      <c r="E29" s="23" t="s">
        <v>22</v>
      </c>
      <c r="F29" s="23" t="s">
        <v>22</v>
      </c>
      <c r="G29" s="23" t="s">
        <v>22</v>
      </c>
      <c r="H29" s="23" t="s">
        <v>22</v>
      </c>
      <c r="I29" s="23" t="s">
        <v>22</v>
      </c>
      <c r="J29" s="23" t="s">
        <v>22</v>
      </c>
      <c r="K29" s="23" t="s">
        <v>22</v>
      </c>
      <c r="L29" s="10"/>
      <c r="M29" s="12"/>
      <c r="N29" s="3"/>
      <c r="O29" s="3"/>
      <c r="P29" s="3"/>
      <c r="Q29" s="3"/>
      <c r="R29" s="3"/>
      <c r="S29" s="3"/>
      <c r="T29" s="3"/>
    </row>
    <row r="30" spans="1:20" x14ac:dyDescent="0.25">
      <c r="A30" s="30" t="s">
        <v>85</v>
      </c>
      <c r="B30" s="31">
        <v>2024</v>
      </c>
      <c r="C30" s="28" t="s">
        <v>80</v>
      </c>
      <c r="D30" s="28"/>
      <c r="E30" s="27">
        <f>'[6]4-ИП'!$H$13</f>
        <v>168</v>
      </c>
      <c r="F30" s="27">
        <f t="shared" ref="F30:F39" si="6">E30</f>
        <v>168</v>
      </c>
      <c r="G30" s="27">
        <f t="shared" ref="G30:G39" si="7">E30</f>
        <v>168</v>
      </c>
      <c r="H30" s="29">
        <f>'[6]4-ИП'!$H$15</f>
        <v>164.7</v>
      </c>
      <c r="I30" s="29">
        <f>$H30</f>
        <v>164.7</v>
      </c>
      <c r="J30" s="27">
        <f t="shared" ref="J30:J39" si="8">E30</f>
        <v>168</v>
      </c>
      <c r="K30" s="29">
        <f>$H30</f>
        <v>164.7</v>
      </c>
      <c r="L30" s="28"/>
      <c r="M30" s="12"/>
      <c r="N30" s="3"/>
      <c r="O30" s="3"/>
      <c r="P30" s="3"/>
      <c r="Q30" s="3"/>
      <c r="R30" s="3"/>
      <c r="S30" s="3"/>
      <c r="T30" s="3"/>
    </row>
    <row r="31" spans="1:20" x14ac:dyDescent="0.25">
      <c r="A31" s="30"/>
      <c r="B31" s="31"/>
      <c r="C31" s="28"/>
      <c r="D31" s="28"/>
      <c r="E31" s="27">
        <f>-'[6]4-ИП'!$H$14</f>
        <v>140.69999999999999</v>
      </c>
      <c r="F31" s="27">
        <f t="shared" si="6"/>
        <v>140.69999999999999</v>
      </c>
      <c r="G31" s="27">
        <f t="shared" si="7"/>
        <v>140.69999999999999</v>
      </c>
      <c r="H31" s="29"/>
      <c r="I31" s="28"/>
      <c r="J31" s="27">
        <f t="shared" si="8"/>
        <v>140.69999999999999</v>
      </c>
      <c r="K31" s="28"/>
      <c r="L31" s="28"/>
      <c r="M31" s="12"/>
      <c r="N31" s="3"/>
      <c r="O31" s="3"/>
      <c r="P31" s="3"/>
      <c r="Q31" s="3"/>
      <c r="R31" s="3"/>
      <c r="S31" s="3"/>
      <c r="T31" s="3"/>
    </row>
    <row r="32" spans="1:20" x14ac:dyDescent="0.25">
      <c r="A32" s="30" t="s">
        <v>86</v>
      </c>
      <c r="B32" s="31">
        <v>2025</v>
      </c>
      <c r="C32" s="28" t="s">
        <v>80</v>
      </c>
      <c r="D32" s="28"/>
      <c r="E32" s="27">
        <f>'[6]4-ИП'!$I$13</f>
        <v>168</v>
      </c>
      <c r="F32" s="27">
        <f t="shared" si="6"/>
        <v>168</v>
      </c>
      <c r="G32" s="27">
        <f t="shared" si="7"/>
        <v>168</v>
      </c>
      <c r="H32" s="29">
        <f>'[6]4-ИП'!$I$15</f>
        <v>164.7</v>
      </c>
      <c r="I32" s="29">
        <f t="shared" ref="I32:K32" si="9">$H32</f>
        <v>164.7</v>
      </c>
      <c r="J32" s="27">
        <f t="shared" si="8"/>
        <v>168</v>
      </c>
      <c r="K32" s="29">
        <f t="shared" si="9"/>
        <v>164.7</v>
      </c>
      <c r="L32" s="28"/>
      <c r="M32" s="12"/>
      <c r="N32" s="3"/>
      <c r="O32" s="3"/>
      <c r="P32" s="3"/>
      <c r="Q32" s="3"/>
      <c r="R32" s="3"/>
      <c r="S32" s="3"/>
      <c r="T32" s="3"/>
    </row>
    <row r="33" spans="1:20" x14ac:dyDescent="0.25">
      <c r="A33" s="30"/>
      <c r="B33" s="32"/>
      <c r="C33" s="28"/>
      <c r="D33" s="28"/>
      <c r="E33" s="27">
        <f>-'[6]4-ИП'!$I$14</f>
        <v>140.69999999999999</v>
      </c>
      <c r="F33" s="27">
        <f t="shared" si="6"/>
        <v>140.69999999999999</v>
      </c>
      <c r="G33" s="27">
        <f t="shared" si="7"/>
        <v>140.69999999999999</v>
      </c>
      <c r="H33" s="29"/>
      <c r="I33" s="28"/>
      <c r="J33" s="27">
        <f t="shared" si="8"/>
        <v>140.69999999999999</v>
      </c>
      <c r="K33" s="28"/>
      <c r="L33" s="28"/>
      <c r="M33" s="12"/>
      <c r="N33" s="3"/>
      <c r="O33" s="3"/>
      <c r="P33" s="3"/>
      <c r="Q33" s="3"/>
      <c r="R33" s="3"/>
      <c r="S33" s="3"/>
      <c r="T33" s="3"/>
    </row>
    <row r="34" spans="1:20" x14ac:dyDescent="0.25">
      <c r="A34" s="30" t="s">
        <v>79</v>
      </c>
      <c r="B34" s="31">
        <v>2026</v>
      </c>
      <c r="C34" s="28" t="s">
        <v>80</v>
      </c>
      <c r="D34" s="28"/>
      <c r="E34" s="27">
        <f>'[6]4-ИП'!$J$13</f>
        <v>168</v>
      </c>
      <c r="F34" s="27">
        <f t="shared" si="6"/>
        <v>168</v>
      </c>
      <c r="G34" s="27">
        <f t="shared" si="7"/>
        <v>168</v>
      </c>
      <c r="H34" s="29">
        <f>'[6]4-ИП'!$J$15</f>
        <v>164.7</v>
      </c>
      <c r="I34" s="29">
        <f t="shared" ref="I34:K34" si="10">$H34</f>
        <v>164.7</v>
      </c>
      <c r="J34" s="27">
        <f t="shared" si="8"/>
        <v>168</v>
      </c>
      <c r="K34" s="29">
        <f t="shared" si="10"/>
        <v>164.7</v>
      </c>
      <c r="L34" s="28"/>
      <c r="M34" s="12"/>
      <c r="N34" s="3"/>
      <c r="O34" s="3"/>
      <c r="P34" s="3"/>
      <c r="Q34" s="3"/>
      <c r="R34" s="3"/>
      <c r="S34" s="3"/>
      <c r="T34" s="3"/>
    </row>
    <row r="35" spans="1:20" x14ac:dyDescent="0.25">
      <c r="A35" s="30"/>
      <c r="B35" s="31"/>
      <c r="C35" s="28"/>
      <c r="D35" s="28"/>
      <c r="E35" s="27">
        <f>-'[6]4-ИП'!$J$14</f>
        <v>140.69999999999999</v>
      </c>
      <c r="F35" s="27">
        <f t="shared" si="6"/>
        <v>140.69999999999999</v>
      </c>
      <c r="G35" s="27">
        <f t="shared" si="7"/>
        <v>140.69999999999999</v>
      </c>
      <c r="H35" s="29"/>
      <c r="I35" s="28"/>
      <c r="J35" s="27">
        <f t="shared" si="8"/>
        <v>140.69999999999999</v>
      </c>
      <c r="K35" s="28"/>
      <c r="L35" s="28"/>
      <c r="M35" s="12"/>
      <c r="N35" s="3"/>
      <c r="O35" s="3"/>
      <c r="P35" s="3"/>
      <c r="Q35" s="3"/>
      <c r="R35" s="3"/>
      <c r="S35" s="3"/>
      <c r="T35" s="3"/>
    </row>
    <row r="36" spans="1:20" x14ac:dyDescent="0.25">
      <c r="A36" s="30" t="s">
        <v>81</v>
      </c>
      <c r="B36" s="31">
        <v>2027</v>
      </c>
      <c r="C36" s="28" t="s">
        <v>80</v>
      </c>
      <c r="D36" s="28"/>
      <c r="E36" s="27">
        <f>'[6]4-ИП'!$K$13</f>
        <v>168</v>
      </c>
      <c r="F36" s="27">
        <f t="shared" si="6"/>
        <v>168</v>
      </c>
      <c r="G36" s="27">
        <f t="shared" si="7"/>
        <v>168</v>
      </c>
      <c r="H36" s="29">
        <f>'[6]4-ИП'!$K$15</f>
        <v>164.7</v>
      </c>
      <c r="I36" s="29">
        <f t="shared" ref="I36:K36" si="11">$H36</f>
        <v>164.7</v>
      </c>
      <c r="J36" s="27">
        <f t="shared" si="8"/>
        <v>168</v>
      </c>
      <c r="K36" s="29">
        <f t="shared" si="11"/>
        <v>164.7</v>
      </c>
      <c r="L36" s="28"/>
      <c r="M36" s="12"/>
      <c r="N36" s="3"/>
      <c r="O36" s="3"/>
      <c r="P36" s="3"/>
      <c r="Q36" s="3"/>
      <c r="R36" s="3"/>
      <c r="S36" s="3"/>
      <c r="T36" s="3"/>
    </row>
    <row r="37" spans="1:20" x14ac:dyDescent="0.25">
      <c r="A37" s="30"/>
      <c r="B37" s="32"/>
      <c r="C37" s="28"/>
      <c r="D37" s="28"/>
      <c r="E37" s="27">
        <f>-'[6]4-ИП'!$K$14</f>
        <v>140.69999999999999</v>
      </c>
      <c r="F37" s="27">
        <f t="shared" si="6"/>
        <v>140.69999999999999</v>
      </c>
      <c r="G37" s="27">
        <f t="shared" si="7"/>
        <v>140.69999999999999</v>
      </c>
      <c r="H37" s="29"/>
      <c r="I37" s="28"/>
      <c r="J37" s="27">
        <f t="shared" si="8"/>
        <v>140.69999999999999</v>
      </c>
      <c r="K37" s="28"/>
      <c r="L37" s="28"/>
      <c r="M37" s="12"/>
      <c r="N37" s="3"/>
      <c r="O37" s="3"/>
      <c r="P37" s="3"/>
      <c r="Q37" s="3"/>
      <c r="R37" s="3"/>
      <c r="S37" s="3"/>
      <c r="T37" s="3"/>
    </row>
    <row r="38" spans="1:20" x14ac:dyDescent="0.25">
      <c r="A38" s="30" t="s">
        <v>82</v>
      </c>
      <c r="B38" s="31">
        <v>2028</v>
      </c>
      <c r="C38" s="28" t="s">
        <v>80</v>
      </c>
      <c r="D38" s="28"/>
      <c r="E38" s="27">
        <f>'[6]4-ИП'!$L$13</f>
        <v>168</v>
      </c>
      <c r="F38" s="27">
        <f t="shared" si="6"/>
        <v>168</v>
      </c>
      <c r="G38" s="27">
        <f t="shared" si="7"/>
        <v>168</v>
      </c>
      <c r="H38" s="29">
        <f>'[6]4-ИП'!$L$15</f>
        <v>164.7</v>
      </c>
      <c r="I38" s="29">
        <f t="shared" ref="I38:K38" si="12">$H38</f>
        <v>164.7</v>
      </c>
      <c r="J38" s="27">
        <f t="shared" si="8"/>
        <v>168</v>
      </c>
      <c r="K38" s="29">
        <f t="shared" si="12"/>
        <v>164.7</v>
      </c>
      <c r="L38" s="28"/>
      <c r="M38" s="12"/>
      <c r="N38" s="3"/>
      <c r="O38" s="3"/>
      <c r="P38" s="3"/>
      <c r="Q38" s="3"/>
      <c r="R38" s="3"/>
      <c r="S38" s="3"/>
      <c r="T38" s="3"/>
    </row>
    <row r="39" spans="1:20" x14ac:dyDescent="0.25">
      <c r="A39" s="30"/>
      <c r="B39" s="31"/>
      <c r="C39" s="28"/>
      <c r="D39" s="28"/>
      <c r="E39" s="27">
        <f>-'[6]4-ИП'!$L$14</f>
        <v>140.69999999999999</v>
      </c>
      <c r="F39" s="27">
        <f t="shared" si="6"/>
        <v>140.69999999999999</v>
      </c>
      <c r="G39" s="27">
        <f t="shared" si="7"/>
        <v>140.69999999999999</v>
      </c>
      <c r="H39" s="29"/>
      <c r="I39" s="28"/>
      <c r="J39" s="27">
        <f t="shared" si="8"/>
        <v>140.69999999999999</v>
      </c>
      <c r="K39" s="28"/>
      <c r="L39" s="28"/>
      <c r="M39" s="12"/>
      <c r="N39" s="3"/>
      <c r="O39" s="3"/>
      <c r="P39" s="3"/>
      <c r="Q39" s="3"/>
      <c r="R39" s="3"/>
      <c r="S39" s="3"/>
      <c r="T39" s="3"/>
    </row>
    <row r="40" spans="1:20" ht="141.75" customHeight="1" x14ac:dyDescent="0.25">
      <c r="A40" s="22" t="s">
        <v>64</v>
      </c>
      <c r="B40" s="10" t="s">
        <v>65</v>
      </c>
      <c r="C40" s="23" t="s">
        <v>47</v>
      </c>
      <c r="D40" s="23" t="s">
        <v>22</v>
      </c>
      <c r="E40" s="23" t="s">
        <v>22</v>
      </c>
      <c r="F40" s="23" t="s">
        <v>22</v>
      </c>
      <c r="G40" s="23" t="s">
        <v>22</v>
      </c>
      <c r="H40" s="23" t="s">
        <v>22</v>
      </c>
      <c r="I40" s="23" t="s">
        <v>22</v>
      </c>
      <c r="J40" s="23" t="s">
        <v>22</v>
      </c>
      <c r="K40" s="23" t="s">
        <v>22</v>
      </c>
      <c r="L40" s="24" t="s">
        <v>48</v>
      </c>
      <c r="M40" s="12"/>
      <c r="N40" s="3"/>
      <c r="O40" s="3"/>
      <c r="P40" s="3"/>
      <c r="Q40" s="3"/>
      <c r="R40" s="3"/>
      <c r="S40" s="3"/>
      <c r="T40" s="3"/>
    </row>
    <row r="41" spans="1:20" ht="173.25" x14ac:dyDescent="0.25">
      <c r="A41" s="22" t="s">
        <v>66</v>
      </c>
      <c r="B41" s="10" t="s">
        <v>75</v>
      </c>
      <c r="C41" s="23" t="s">
        <v>22</v>
      </c>
      <c r="D41" s="23" t="s">
        <v>22</v>
      </c>
      <c r="E41" s="23" t="s">
        <v>22</v>
      </c>
      <c r="F41" s="23" t="s">
        <v>22</v>
      </c>
      <c r="G41" s="23" t="s">
        <v>22</v>
      </c>
      <c r="H41" s="23" t="s">
        <v>22</v>
      </c>
      <c r="I41" s="23" t="s">
        <v>22</v>
      </c>
      <c r="J41" s="23" t="s">
        <v>22</v>
      </c>
      <c r="K41" s="23" t="s">
        <v>22</v>
      </c>
      <c r="L41" s="25" t="s">
        <v>77</v>
      </c>
      <c r="M41" s="12"/>
      <c r="N41" s="3"/>
      <c r="O41" s="3"/>
      <c r="P41" s="3"/>
      <c r="Q41" s="3"/>
      <c r="R41" s="3"/>
      <c r="S41" s="3"/>
      <c r="T41" s="3"/>
    </row>
    <row r="42" spans="1:20" ht="78.75" x14ac:dyDescent="0.25">
      <c r="A42" s="22" t="s">
        <v>67</v>
      </c>
      <c r="B42" s="10" t="s">
        <v>76</v>
      </c>
      <c r="C42" s="23" t="s">
        <v>47</v>
      </c>
      <c r="D42" s="23" t="s">
        <v>22</v>
      </c>
      <c r="E42" s="23" t="s">
        <v>22</v>
      </c>
      <c r="F42" s="23" t="s">
        <v>22</v>
      </c>
      <c r="G42" s="23" t="s">
        <v>22</v>
      </c>
      <c r="H42" s="23" t="s">
        <v>22</v>
      </c>
      <c r="I42" s="23" t="s">
        <v>22</v>
      </c>
      <c r="J42" s="23" t="s">
        <v>22</v>
      </c>
      <c r="K42" s="23" t="s">
        <v>22</v>
      </c>
      <c r="L42" s="25" t="s">
        <v>78</v>
      </c>
      <c r="M42" s="12"/>
      <c r="N42" s="3"/>
      <c r="O42" s="3"/>
      <c r="P42" s="3"/>
      <c r="Q42" s="3"/>
      <c r="R42" s="3"/>
      <c r="S42" s="3"/>
      <c r="T42" s="3"/>
    </row>
    <row r="43" spans="1:20" ht="110.25" x14ac:dyDescent="0.25">
      <c r="A43" s="22" t="s">
        <v>68</v>
      </c>
      <c r="B43" s="10" t="s">
        <v>69</v>
      </c>
      <c r="C43" s="23" t="s">
        <v>22</v>
      </c>
      <c r="D43" s="23" t="s">
        <v>22</v>
      </c>
      <c r="E43" s="23" t="s">
        <v>22</v>
      </c>
      <c r="F43" s="23" t="s">
        <v>22</v>
      </c>
      <c r="G43" s="23" t="s">
        <v>22</v>
      </c>
      <c r="H43" s="23" t="s">
        <v>22</v>
      </c>
      <c r="I43" s="23" t="s">
        <v>22</v>
      </c>
      <c r="J43" s="23" t="s">
        <v>22</v>
      </c>
      <c r="K43" s="23" t="s">
        <v>22</v>
      </c>
      <c r="L43" s="10"/>
      <c r="M43" s="3"/>
      <c r="N43" s="3"/>
      <c r="O43" s="3"/>
      <c r="P43" s="3"/>
      <c r="Q43" s="3"/>
      <c r="R43" s="3"/>
      <c r="S43" s="3"/>
      <c r="T43" s="3"/>
    </row>
    <row r="44" spans="1:20" ht="47.25" x14ac:dyDescent="0.25">
      <c r="A44" s="22" t="s">
        <v>70</v>
      </c>
      <c r="B44" s="10" t="s">
        <v>71</v>
      </c>
      <c r="C44" s="23" t="s">
        <v>22</v>
      </c>
      <c r="D44" s="23" t="s">
        <v>22</v>
      </c>
      <c r="E44" s="23" t="s">
        <v>22</v>
      </c>
      <c r="F44" s="23" t="s">
        <v>22</v>
      </c>
      <c r="G44" s="23" t="s">
        <v>22</v>
      </c>
      <c r="H44" s="23" t="s">
        <v>22</v>
      </c>
      <c r="I44" s="23" t="s">
        <v>22</v>
      </c>
      <c r="J44" s="23" t="s">
        <v>22</v>
      </c>
      <c r="K44" s="23" t="s">
        <v>22</v>
      </c>
      <c r="L44" s="10" t="s">
        <v>72</v>
      </c>
      <c r="M44" s="3"/>
      <c r="N44" s="3"/>
      <c r="O44" s="3"/>
      <c r="P44" s="3"/>
      <c r="Q44" s="3"/>
      <c r="R44" s="3"/>
      <c r="S44" s="3"/>
      <c r="T44" s="3"/>
    </row>
    <row r="45" spans="1:20" x14ac:dyDescent="0.25">
      <c r="A45" s="1"/>
      <c r="B45" s="1"/>
      <c r="C45" s="1"/>
      <c r="D45" s="1"/>
      <c r="E45" s="21"/>
      <c r="F45" s="21"/>
      <c r="G45" s="21"/>
      <c r="H45" s="21"/>
      <c r="I45" s="21"/>
      <c r="J45" s="21"/>
      <c r="K45" s="21"/>
      <c r="L45" s="3"/>
      <c r="M45" s="3"/>
      <c r="N45" s="3"/>
      <c r="O45" s="3"/>
      <c r="P45" s="3"/>
      <c r="Q45" s="3"/>
      <c r="R45" s="3"/>
      <c r="S45" s="3"/>
      <c r="T45" s="3"/>
    </row>
  </sheetData>
  <mergeCells count="45">
    <mergeCell ref="K36:K37"/>
    <mergeCell ref="L36:L37"/>
    <mergeCell ref="A38:A39"/>
    <mergeCell ref="B38:B39"/>
    <mergeCell ref="C38:C39"/>
    <mergeCell ref="D38:D39"/>
    <mergeCell ref="H38:H39"/>
    <mergeCell ref="I38:I39"/>
    <mergeCell ref="K38:K39"/>
    <mergeCell ref="L38:L39"/>
    <mergeCell ref="A36:A37"/>
    <mergeCell ref="B36:B37"/>
    <mergeCell ref="C36:C37"/>
    <mergeCell ref="D36:D37"/>
    <mergeCell ref="H36:H37"/>
    <mergeCell ref="I36:I37"/>
    <mergeCell ref="L32:L33"/>
    <mergeCell ref="A34:A35"/>
    <mergeCell ref="B34:B35"/>
    <mergeCell ref="C34:C35"/>
    <mergeCell ref="D34:D35"/>
    <mergeCell ref="H34:H35"/>
    <mergeCell ref="I34:I35"/>
    <mergeCell ref="K34:K35"/>
    <mergeCell ref="L34:L35"/>
    <mergeCell ref="I30:I31"/>
    <mergeCell ref="K30:K31"/>
    <mergeCell ref="L30:L31"/>
    <mergeCell ref="A32:A33"/>
    <mergeCell ref="B32:B33"/>
    <mergeCell ref="C32:C33"/>
    <mergeCell ref="D32:D33"/>
    <mergeCell ref="H32:H33"/>
    <mergeCell ref="I32:I33"/>
    <mergeCell ref="K32:K33"/>
    <mergeCell ref="A1:D1"/>
    <mergeCell ref="A2:L2"/>
    <mergeCell ref="A3:L3"/>
    <mergeCell ref="A4:L4"/>
    <mergeCell ref="L16:L27"/>
    <mergeCell ref="A30:A31"/>
    <mergeCell ref="B30:B31"/>
    <mergeCell ref="C30:C31"/>
    <mergeCell ref="D30:D31"/>
    <mergeCell ref="H30:H3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утв.26.07.2023</vt:lpstr>
      <vt:lpstr>утв.11.10.2024</vt:lpstr>
    </vt:vector>
  </TitlesOfParts>
  <Company>fortum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Skiba Vitaliya</dc:creator>
  <cp:lastModifiedBy>Skiba Vitaliya</cp:lastModifiedBy>
  <dcterms:created xsi:type="dcterms:W3CDTF">2024-05-29T11:55:49Z</dcterms:created>
  <dcterms:modified xsi:type="dcterms:W3CDTF">2024-11-02T09:29:07Z</dcterms:modified>
</cp:coreProperties>
</file>